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phstout/Desktop/Misc stuff /CPS 24/WGS Comment Docs/"/>
    </mc:Choice>
  </mc:AlternateContent>
  <xr:revisionPtr revIDLastSave="0" documentId="8_{4A31F187-BDD9-9243-A8ED-0F7CDD96210E}" xr6:coauthVersionLast="47" xr6:coauthVersionMax="47" xr10:uidLastSave="{00000000-0000-0000-0000-000000000000}"/>
  <bookViews>
    <workbookView xWindow="0" yWindow="680" windowWidth="25600" windowHeight="15020" activeTab="6" xr2:uid="{460DC310-3425-6944-8003-551B10836BB1}"/>
  </bookViews>
  <sheets>
    <sheet name="Report" sheetId="15" r:id="rId1"/>
    <sheet name="HFC Expectations" sheetId="14" r:id="rId2"/>
    <sheet name="HD Chk List" sheetId="4" r:id="rId3"/>
    <sheet name="7 Step Chk list" sheetId="13" r:id="rId4"/>
    <sheet name="Chem Conc" sheetId="10" r:id="rId5"/>
    <sheet name="Pre-op Insp" sheetId="7" r:id="rId6"/>
    <sheet name="PEC Record" sheetId="9" r:id="rId7"/>
  </sheets>
  <definedNames>
    <definedName name="_xlnm._FilterDatabase" localSheetId="2" hidden="1">'HD Chk List'!$A$5:$I$5</definedName>
    <definedName name="_xlnm.Print_Area" localSheetId="4">'Chem Conc'!$A$2:$K$15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4" l="1"/>
  <c r="C28" i="7"/>
  <c r="B14" i="15"/>
  <c r="C13" i="15"/>
  <c r="B13" i="15"/>
  <c r="G19" i="9"/>
  <c r="F20" i="9"/>
  <c r="C8" i="15"/>
  <c r="D8" i="15" s="1"/>
  <c r="C7" i="15"/>
  <c r="B8" i="15"/>
  <c r="G27" i="7"/>
  <c r="G26" i="7"/>
  <c r="D27" i="7"/>
  <c r="D26" i="7"/>
  <c r="D6" i="15"/>
  <c r="C6" i="15"/>
  <c r="B6" i="15"/>
  <c r="C28" i="13"/>
  <c r="D27" i="13"/>
  <c r="J14" i="10"/>
  <c r="C9" i="15" s="1"/>
  <c r="C27" i="13"/>
  <c r="D34" i="4"/>
  <c r="C36" i="4" s="1"/>
  <c r="F34" i="4"/>
  <c r="C34" i="4"/>
  <c r="C26" i="7"/>
  <c r="F26" i="7"/>
  <c r="I14" i="10"/>
  <c r="B9" i="15" s="1"/>
  <c r="C37" i="4" l="1"/>
  <c r="C14" i="15"/>
  <c r="D14" i="15" s="1"/>
  <c r="D13" i="15"/>
  <c r="D9" i="15"/>
  <c r="B7" i="15"/>
  <c r="D7" i="15" s="1"/>
  <c r="K14" i="10"/>
  <c r="B10" i="15"/>
  <c r="C10" i="15" l="1"/>
  <c r="D10" i="15" s="1"/>
</calcChain>
</file>

<file path=xl/sharedStrings.xml><?xml version="1.0" encoding="utf-8"?>
<sst xmlns="http://schemas.openxmlformats.org/spreadsheetml/2006/main" count="365" uniqueCount="272">
  <si>
    <t>Harvester Type</t>
  </si>
  <si>
    <t>Mechanic Initials</t>
  </si>
  <si>
    <t>Components</t>
  </si>
  <si>
    <t>Frequency</t>
  </si>
  <si>
    <t>Instructions</t>
  </si>
  <si>
    <t>Comments/Design opportunities</t>
  </si>
  <si>
    <t>Horizontal Belt</t>
  </si>
  <si>
    <t>x</t>
  </si>
  <si>
    <t>Bearings</t>
  </si>
  <si>
    <t>Rollers</t>
  </si>
  <si>
    <t>Spray chamber</t>
  </si>
  <si>
    <t>Hoses</t>
  </si>
  <si>
    <t>Incline conveyer</t>
  </si>
  <si>
    <t>Chute</t>
  </si>
  <si>
    <t>Cutting Boards</t>
  </si>
  <si>
    <t xml:space="preserve">Harvest Equipment Design Review Checklist </t>
  </si>
  <si>
    <t>Harvester type/ID_________________</t>
  </si>
  <si>
    <t>Date___________________</t>
  </si>
  <si>
    <t>Reviewer________________________</t>
  </si>
  <si>
    <t>Location__________________</t>
  </si>
  <si>
    <t>#</t>
  </si>
  <si>
    <t>Item</t>
  </si>
  <si>
    <t xml:space="preserve">Rating </t>
  </si>
  <si>
    <t>Reasoning/Observations</t>
  </si>
  <si>
    <t>Corrective Action/Comments</t>
  </si>
  <si>
    <t xml:space="preserve">Food contact surfaces are non-reactive, non-corrosive, non contaminating, non-absorbent, cleanable and adequately maintained.  </t>
  </si>
  <si>
    <t>Food contact surfaces are easily accessible to facilitate cleaning and maintenance activities.</t>
  </si>
  <si>
    <t>Equipment can be dismantled and reassembled to enable effective routine sanitation and maintenance</t>
  </si>
  <si>
    <t>Single filament conveyor belting (not fibrous or lacing material) used.
Belts are easily cleaned.</t>
  </si>
  <si>
    <t>All belting is easily removable or belt tension is slacked easily without tools enabling surfaces underneath to be cleaned.</t>
  </si>
  <si>
    <t>Bearings are not located in food contact areas;  bearings are sealed or capped and mounted on stand offs in product zones (close to food surfaces).  Material is resistant to corrosion associated with operation and sanitation.</t>
  </si>
  <si>
    <t xml:space="preserve">Surfaces are pitched away from zone 1 areas in wet areas to avoid water and product  accumulation.   </t>
  </si>
  <si>
    <t>Product  zones are free of joined surfaces (sandwich areas) that cannot be taken apart.</t>
  </si>
  <si>
    <t xml:space="preserve">Welds (non contact zones) are smooth and free of corrosion </t>
  </si>
  <si>
    <t xml:space="preserve">Internal angles to food contact areas are formed (non-welded) with an angle to facilitate cleaning (3/16" minimum; 1 " preferred) </t>
  </si>
  <si>
    <t>Product contact areas or zones are free of threaded bolts, nuts or other fasteners which present foreign material or micro harborage risk.
Lock nuts vs. open threads are used.</t>
  </si>
  <si>
    <t>No penetrations into hollow areas (product surfaces, zones or framework) which can entrap water and debris  Frame components are free of skip or spot welds and/or laminations</t>
  </si>
  <si>
    <t>Drives or components are mounted on cleanable supports not located above contact surfaces or zones without sufficient shielding to protect product and contact surfaces.</t>
  </si>
  <si>
    <t>Conduit, cabling, and process piping is mounted via sanitary stand-offs and routed to avoid drip, drain, or diffusion into Zone 1 areas. No zip ties.  Adequate stand offs for cleaning.</t>
  </si>
  <si>
    <t>Conduit and supply lines are not located above contact surfaces or zones and separated to enable cleaning.</t>
  </si>
  <si>
    <t>Components and safety features (guards, enclosures…) are constructed to enable disassembly and effective cleaning and inspection.</t>
  </si>
  <si>
    <t>Catch pans are accessible or removable for cleaning and sloped away from contact surfaces.</t>
  </si>
  <si>
    <t>Detailed assembly and disassembly instructions are available to facilitate routine and periodic cleaning and maintenance.</t>
  </si>
  <si>
    <t>DEFINITIONS:</t>
  </si>
  <si>
    <t>Instructions for Use</t>
  </si>
  <si>
    <t>Hygienic Design</t>
  </si>
  <si>
    <t>Rate each item as being either satisfactory, adequate, marginal or unsatisfactory</t>
  </si>
  <si>
    <t>Location_______________</t>
  </si>
  <si>
    <t>* F</t>
  </si>
  <si>
    <t>RVF</t>
  </si>
  <si>
    <t>Horizontal Conveyer (top and bottom)</t>
  </si>
  <si>
    <t xml:space="preserve">Horizontal Framework </t>
  </si>
  <si>
    <t>Guiderails</t>
  </si>
  <si>
    <t>Inclne Conver (top and bottom)</t>
  </si>
  <si>
    <t>Incline Framework</t>
  </si>
  <si>
    <t>Cogwheels</t>
  </si>
  <si>
    <t>Rinse Tunnel</t>
  </si>
  <si>
    <t>Rinse Flaps</t>
  </si>
  <si>
    <t>Wheels</t>
  </si>
  <si>
    <t>Truck</t>
  </si>
  <si>
    <t>Flaps</t>
  </si>
  <si>
    <t>Guards</t>
  </si>
  <si>
    <t>P = Pass</t>
  </si>
  <si>
    <t>*F = Fail - If anything during the inspection fails, then it must be recleaned and inspected again</t>
  </si>
  <si>
    <t>RVF= Reverification of Failure (Line Lead must initial once item has been recleaned after initial failure.)</t>
  </si>
  <si>
    <t>Notes</t>
  </si>
  <si>
    <t>____________________________________________________________________________________________________________</t>
  </si>
  <si>
    <t>Pre-Op Inspection</t>
  </si>
  <si>
    <t>Revised ____________</t>
  </si>
  <si>
    <t>Supercedes ___________</t>
  </si>
  <si>
    <t>Harvester Company_______</t>
  </si>
  <si>
    <t>Unit Type/ID:_____________________</t>
  </si>
  <si>
    <t>Date/Time:_____________________</t>
  </si>
  <si>
    <t>Pre-op Inspector</t>
  </si>
  <si>
    <t>Area</t>
  </si>
  <si>
    <t xml:space="preserve">    VISUAL INSPECT</t>
  </si>
  <si>
    <t xml:space="preserve">Tools </t>
  </si>
  <si>
    <t>Recleaning a failure consists of recleaning and sanitizing</t>
  </si>
  <si>
    <t>Lead Signature:_______________________________________________________</t>
  </si>
  <si>
    <t xml:space="preserve">PEC Task </t>
  </si>
  <si>
    <t>Record</t>
  </si>
  <si>
    <t>Location:</t>
  </si>
  <si>
    <t>Unit #</t>
  </si>
  <si>
    <t>Date:</t>
  </si>
  <si>
    <t>Subcomponents</t>
  </si>
  <si>
    <t>Cleaning Process</t>
  </si>
  <si>
    <t>Q1</t>
  </si>
  <si>
    <t xml:space="preserve">Q2 </t>
  </si>
  <si>
    <t>Q3</t>
  </si>
  <si>
    <t>Q4</t>
  </si>
  <si>
    <t>Belting</t>
  </si>
  <si>
    <t xml:space="preserve">manual </t>
  </si>
  <si>
    <t xml:space="preserve">Seasonal </t>
  </si>
  <si>
    <t>Remove/Inspect for wear and damage</t>
  </si>
  <si>
    <t>wear strips</t>
  </si>
  <si>
    <t>Quarterly</t>
  </si>
  <si>
    <t>disassembe; replace if damaged</t>
  </si>
  <si>
    <t>Replaced with notched design</t>
  </si>
  <si>
    <t>bearings</t>
  </si>
  <si>
    <t>Seasonal</t>
  </si>
  <si>
    <t>disassemble; replace if damaged</t>
  </si>
  <si>
    <t>Replaced corroded left incline  bearing Feb 7</t>
  </si>
  <si>
    <t>rollers</t>
  </si>
  <si>
    <t>quarterly</t>
  </si>
  <si>
    <t>disassemble; inspect for water tight seal;  replace if damaged</t>
  </si>
  <si>
    <t>Reseal Feb, Aug, March - looking for better design</t>
  </si>
  <si>
    <t>framework</t>
  </si>
  <si>
    <t>check for condition; repiar/weld as necessary</t>
  </si>
  <si>
    <t>Welded stress crack Oct 29</t>
  </si>
  <si>
    <t>flaps</t>
  </si>
  <si>
    <t>Redesigned to remove daily Oct 29</t>
  </si>
  <si>
    <t>spray nozzles</t>
  </si>
  <si>
    <t>disassemble; remove scaling</t>
  </si>
  <si>
    <t>minimal scaling</t>
  </si>
  <si>
    <t>chamber</t>
  </si>
  <si>
    <t>seasonal</t>
  </si>
  <si>
    <t>Replaced Feb 7 - several welded flights were damaged</t>
  </si>
  <si>
    <t>Cog wheels</t>
  </si>
  <si>
    <t>disassemble; clean bar and keyed areas;  replace if damaged</t>
  </si>
  <si>
    <t>Cutting board</t>
  </si>
  <si>
    <t>Replaced all boards March 29 (cuts…)</t>
  </si>
  <si>
    <t>Review/Verification: _________________</t>
  </si>
  <si>
    <t>Chemical Testing Log</t>
  </si>
  <si>
    <t>Harvest Unit #   017</t>
  </si>
  <si>
    <t>Revised:  03/27/2022</t>
  </si>
  <si>
    <t>Result/Sanitor</t>
  </si>
  <si>
    <t xml:space="preserve">Supersedes: </t>
  </si>
  <si>
    <t xml:space="preserve">Chemical Name </t>
  </si>
  <si>
    <t>Target Concentration</t>
  </si>
  <si>
    <t xml:space="preserve">Corrective Action </t>
  </si>
  <si>
    <t>Water</t>
  </si>
  <si>
    <t>150 - 200 PPM</t>
  </si>
  <si>
    <t>&gt; 2 PPM free CL</t>
  </si>
  <si>
    <t>Envirochlor Cleaner</t>
  </si>
  <si>
    <t>1.0 - 3.0%</t>
  </si>
  <si>
    <t xml:space="preserve">8/11 - added more </t>
  </si>
  <si>
    <t>General Purpose Degreaser X</t>
  </si>
  <si>
    <t>.5 - 1.0%</t>
  </si>
  <si>
    <t xml:space="preserve">Foam Shine acid </t>
  </si>
  <si>
    <t xml:space="preserve">1.0 - 1.5% </t>
  </si>
  <si>
    <t>100 - 200 PPM</t>
  </si>
  <si>
    <t xml:space="preserve"> </t>
  </si>
  <si>
    <t>2 - 5 PPM</t>
  </si>
  <si>
    <t>pH</t>
  </si>
  <si>
    <t>6.5 - 7.5 PPM</t>
  </si>
  <si>
    <t>Lead Verification_______________</t>
  </si>
  <si>
    <t>Lubricants are not observed within or above food contact areas.</t>
  </si>
  <si>
    <t xml:space="preserve">An design review has been completed.  At risk designs are communicated to maintenance for repair or shared with sanitation to add to PEC list.  Actions were taken to resolve issue. </t>
  </si>
  <si>
    <t>An overhead barrier is used to prevent birds droppings from landing in food product or on contact  locations.</t>
  </si>
  <si>
    <t xml:space="preserve">Platforms above exposed product or contact areas are solid and do not allow water or soil to drop to product or contact surfaces.
Kick plates of sufficient height (&gt; 6") in place to prevent incidental contamination.  </t>
  </si>
  <si>
    <t xml:space="preserve">Underside of equipment is separated by at least 6 inches from the crop to be harvested to prevent direct with food product. </t>
  </si>
  <si>
    <t>Piano hinges, knurling, braided covers, or socket head cap screws are not used.</t>
  </si>
  <si>
    <t>Food contact equipment welds are smooth to the touch and free of pits, cracks and corrosion.  Lap joints were not observed.</t>
  </si>
  <si>
    <t>Product zone (proximity of contact surfaces) areas are accessible for cleaning and inspection or equipped for tool-free or limited disassembly.  Ladders/platforms, if used, are safe and facilitate full accessibility to all components and surfaces.</t>
  </si>
  <si>
    <t>Preventive maintenance programs are developed and followed - 90% completion rate.</t>
  </si>
  <si>
    <t>#`1</t>
  </si>
  <si>
    <t>#2</t>
  </si>
  <si>
    <t>#3</t>
  </si>
  <si>
    <t>#4</t>
  </si>
  <si>
    <t>#5</t>
  </si>
  <si>
    <t xml:space="preserve">HFC Expectations </t>
  </si>
  <si>
    <t>Other</t>
  </si>
  <si>
    <t>Weather</t>
  </si>
  <si>
    <t>Category</t>
  </si>
  <si>
    <t>Criteria</t>
  </si>
  <si>
    <t>Brushes and squeegees  in good condition</t>
  </si>
  <si>
    <t>Single use pads destroyed after usage; not re-used</t>
  </si>
  <si>
    <t>Disassembly enables access to all contact surfaces and product zones</t>
  </si>
  <si>
    <t>Remove grease and unnecessary materials before application of water</t>
  </si>
  <si>
    <t>Cleaning activities sequenced  (Industry guidance example)</t>
  </si>
  <si>
    <t>Scrubbing sufficiently removes soils from contact, adjacent surfaces and equipment framework.</t>
  </si>
  <si>
    <t>Detergent and foam applied bottom up, removed top down</t>
  </si>
  <si>
    <t>Remove  foam prior to drying out</t>
  </si>
  <si>
    <t>Self inspection conducted and documented</t>
  </si>
  <si>
    <t>Tools, supplies cleaned and placed in assigned locations; food contact items stored separately</t>
  </si>
  <si>
    <t>Practices are appropriate to avoid  cross-contamination (soils, dirt, over-sprays)</t>
  </si>
  <si>
    <t>Inspection is thorough including contact surfaces (top and bottom), product zones and surrounding areas</t>
  </si>
  <si>
    <t>Lighting is sufficient to inspect equipment, surrounding area and supplies</t>
  </si>
  <si>
    <t>Deficiencies in cleaning and/or equipment condition are addressed, corrected and documented.</t>
  </si>
  <si>
    <t>Repeated failures are linked to corrective actions such as training, SSOP review ….</t>
  </si>
  <si>
    <t>Thorough sanitizing conducted after pre-op inspection</t>
  </si>
  <si>
    <t>Remove excess water and overspray from frames and overhead lights</t>
  </si>
  <si>
    <t>Pass</t>
  </si>
  <si>
    <t xml:space="preserve">Fail </t>
  </si>
  <si>
    <t xml:space="preserve">Comments </t>
  </si>
  <si>
    <t>Sanitation (HFC) Expectations</t>
  </si>
  <si>
    <t>Date/Time:</t>
  </si>
  <si>
    <t>Crew:</t>
  </si>
  <si>
    <t>Commodity:</t>
  </si>
  <si>
    <t>Harvest company:</t>
  </si>
  <si>
    <t>Processing Company:</t>
  </si>
  <si>
    <t>Crew/lead:</t>
  </si>
  <si>
    <t>Overall Sanitation Time/# individuals on Crew:</t>
  </si>
  <si>
    <t>Harvest Equipment:</t>
  </si>
  <si>
    <t>Harvester Serial number:</t>
  </si>
  <si>
    <t>Region:</t>
  </si>
  <si>
    <t>Location/GPS coordinates:</t>
  </si>
  <si>
    <t>Cutting board, belts and other contact surface appropriately cleaned</t>
  </si>
  <si>
    <t>1A</t>
  </si>
  <si>
    <t>1B</t>
  </si>
  <si>
    <t>1C</t>
  </si>
  <si>
    <t>1D</t>
  </si>
  <si>
    <t>1E</t>
  </si>
  <si>
    <t>2A</t>
  </si>
  <si>
    <t>2B</t>
  </si>
  <si>
    <t>2C</t>
  </si>
  <si>
    <t>2D</t>
  </si>
  <si>
    <t>2E</t>
  </si>
  <si>
    <t>2F</t>
  </si>
  <si>
    <t>2G</t>
  </si>
  <si>
    <t>3A</t>
  </si>
  <si>
    <t>3B</t>
  </si>
  <si>
    <t>3C</t>
  </si>
  <si>
    <t>3D</t>
  </si>
  <si>
    <t>4A</t>
  </si>
  <si>
    <t>4B</t>
  </si>
  <si>
    <t>4C</t>
  </si>
  <si>
    <t>Total</t>
  </si>
  <si>
    <t>Totals</t>
  </si>
  <si>
    <t>Pass %</t>
  </si>
  <si>
    <t>ATP                 Comments</t>
  </si>
  <si>
    <t>Total Pass (visual inspection &amp; ATP)  %</t>
  </si>
  <si>
    <t>Pass rate %</t>
  </si>
  <si>
    <r>
      <rPr>
        <b/>
        <u/>
        <sz val="12"/>
        <color theme="1"/>
        <rFont val="Calibri (Body)"/>
      </rPr>
      <t>A</t>
    </r>
    <r>
      <rPr>
        <u/>
        <sz val="9"/>
        <color theme="1"/>
        <rFont val="Calibri"/>
        <family val="2"/>
        <scheme val="minor"/>
      </rPr>
      <t xml:space="preserve"> - Adequate </t>
    </r>
    <r>
      <rPr>
        <sz val="9"/>
        <color theme="1"/>
        <rFont val="Calibri"/>
        <family val="2"/>
        <scheme val="minor"/>
      </rPr>
      <t xml:space="preserve">– Does not meet stated requirement; but is managed with a PEC or routine sanitation.  </t>
    </r>
  </si>
  <si>
    <r>
      <rPr>
        <b/>
        <u/>
        <sz val="14"/>
        <color theme="1"/>
        <rFont val="Calibri (Body)"/>
      </rPr>
      <t xml:space="preserve">S- </t>
    </r>
    <r>
      <rPr>
        <u/>
        <sz val="9"/>
        <color theme="1"/>
        <rFont val="Calibri"/>
        <family val="2"/>
        <scheme val="minor"/>
      </rPr>
      <t>Satisfactory</t>
    </r>
    <r>
      <rPr>
        <sz val="9"/>
        <color theme="1"/>
        <rFont val="Calibri"/>
        <family val="2"/>
        <scheme val="minor"/>
      </rPr>
      <t xml:space="preserve"> – Meets stated requirement</t>
    </r>
  </si>
  <si>
    <r>
      <rPr>
        <b/>
        <u/>
        <sz val="12"/>
        <color theme="1"/>
        <rFont val="Calibri (Body)"/>
      </rPr>
      <t>M</t>
    </r>
    <r>
      <rPr>
        <u/>
        <sz val="9"/>
        <color theme="1"/>
        <rFont val="Calibri"/>
        <family val="2"/>
        <scheme val="minor"/>
      </rPr>
      <t xml:space="preserve">-Marginal </t>
    </r>
    <r>
      <rPr>
        <sz val="9"/>
        <color theme="1"/>
        <rFont val="Calibri"/>
        <family val="2"/>
        <scheme val="minor"/>
      </rPr>
      <t>– Does not meet stated requirement; modification or PECs need improvements.</t>
    </r>
  </si>
  <si>
    <r>
      <rPr>
        <b/>
        <u/>
        <sz val="14"/>
        <color theme="1"/>
        <rFont val="Calibri (Body)"/>
      </rPr>
      <t>U</t>
    </r>
    <r>
      <rPr>
        <u/>
        <sz val="9"/>
        <color theme="1"/>
        <rFont val="Calibri"/>
        <family val="2"/>
        <scheme val="minor"/>
      </rPr>
      <t xml:space="preserve"> - Unsatisfactory</t>
    </r>
    <r>
      <rPr>
        <sz val="9"/>
        <color theme="1"/>
        <rFont val="Calibri"/>
        <family val="2"/>
        <scheme val="minor"/>
      </rPr>
      <t xml:space="preserve"> – Does not meet stated requirement; is not bening managed</t>
    </r>
  </si>
  <si>
    <t>S</t>
  </si>
  <si>
    <t>M</t>
  </si>
  <si>
    <t>A</t>
  </si>
  <si>
    <t>U</t>
  </si>
  <si>
    <t>RATING</t>
  </si>
  <si>
    <t>Carry and return rollers on conveyers are solid or with welded end caps  vs. hollow tube roller or press fit.</t>
  </si>
  <si>
    <t>Total S &amp; A</t>
  </si>
  <si>
    <t xml:space="preserve">Totals </t>
  </si>
  <si>
    <t xml:space="preserve">Perfect Score 28 </t>
  </si>
  <si>
    <t>S&amp;A %</t>
  </si>
  <si>
    <t>#6</t>
  </si>
  <si>
    <t xml:space="preserve">Harvest equipment unit hygienic design review and full completed. Recommend at the start of each half year production cycle. (Rating calculation is % Satisfactory and Acceptable of HD List.  (HD List is to be maintained with harvest unit or be available electronically)    </t>
  </si>
  <si>
    <t xml:space="preserve">Periodic equipment cleaning tasks (PECs) are scheduled and completed. (less than 90% of PECs complete = incomplete)   Maintained in MSS with Harvest Unit or available electronically. </t>
  </si>
  <si>
    <t xml:space="preserve">Preventive Maintenance inspections and repairs checked and repaired per PM frequency schedule.  Metric is % PMs scheduled versus completed &amp; repaired. Maintained in MSS with Harvester or electronically. </t>
  </si>
  <si>
    <t>Cleaning chemicals / concentrations and usage are documented for each cleaning event. See HFC sanitation chemical Chk List.  Maintained in MSS with Harvester or electronically.</t>
  </si>
  <si>
    <t>Pre-op inspections, verification data (ATP / APC / visual inspection) of zone 1 surfaces.  Target is based on industry / company expectations.  Visual inspections are to occur and pass prior to ATP and APC swabbing. Maintained in MSS with Harvester or electronically.</t>
  </si>
  <si>
    <t xml:space="preserve">% complete </t>
  </si>
  <si>
    <t>Sch</t>
  </si>
  <si>
    <t>Cmplted</t>
  </si>
  <si>
    <t xml:space="preserve">PEC Data </t>
  </si>
  <si>
    <t xml:space="preserve">Totals / Pass Rate </t>
  </si>
  <si>
    <t xml:space="preserve">Sanitation Check list </t>
  </si>
  <si>
    <t>Preop Vis</t>
  </si>
  <si>
    <t>Preop ATP</t>
  </si>
  <si>
    <t>Chemical Concentration</t>
  </si>
  <si>
    <t>Pass%</t>
  </si>
  <si>
    <t xml:space="preserve">Date </t>
  </si>
  <si>
    <t xml:space="preserve">Harvester </t>
  </si>
  <si>
    <t>Pass or complete</t>
  </si>
  <si>
    <t>PECS</t>
  </si>
  <si>
    <t xml:space="preserve"> Scheduled</t>
  </si>
  <si>
    <t>HD Reviews</t>
  </si>
  <si>
    <t xml:space="preserve">Preventive Maintenance </t>
  </si>
  <si>
    <t xml:space="preserve">Monthly </t>
  </si>
  <si>
    <t>sch</t>
  </si>
  <si>
    <t>Mon</t>
  </si>
  <si>
    <t>Tues</t>
  </si>
  <si>
    <t>Wed</t>
  </si>
  <si>
    <t xml:space="preserve">Thur </t>
  </si>
  <si>
    <t xml:space="preserve">Fri </t>
  </si>
  <si>
    <t>2 .0</t>
  </si>
  <si>
    <t>Chlorine  process</t>
  </si>
  <si>
    <t>Free Chlorine process</t>
  </si>
  <si>
    <t>P</t>
  </si>
  <si>
    <t>Complete and document the 7 Step cleaning process using HFC Sani Chk list. (% expected / acceptable ) for each cleaning event. Maintained in MSS with Harvester or electronically.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</si>
</sst>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2" x14ac:knownFonts="1">
    <font>
      <sz val="10"/>
      <name val="Arial"/>
    </font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u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6"/>
      <name val="Arial"/>
      <family val="2"/>
    </font>
    <font>
      <sz val="18"/>
      <name val="Arial"/>
      <family val="2"/>
    </font>
    <font>
      <i/>
      <sz val="9"/>
      <color rgb="FF000000"/>
      <name val="Calibri"/>
      <family val="2"/>
    </font>
    <font>
      <b/>
      <i/>
      <sz val="16"/>
      <color rgb="FF000000"/>
      <name val="Calibri"/>
      <family val="2"/>
    </font>
    <font>
      <b/>
      <sz val="16"/>
      <color rgb="FF000000"/>
      <name val="Calibri"/>
      <family val="2"/>
    </font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6"/>
      <name val="Segoe UI"/>
      <family val="2"/>
    </font>
    <font>
      <sz val="10"/>
      <name val="Arial"/>
      <family val="2"/>
    </font>
    <font>
      <sz val="14"/>
      <name val="Arial"/>
      <family val="2"/>
    </font>
    <font>
      <b/>
      <u/>
      <sz val="12"/>
      <color theme="1"/>
      <name val="Calibri (Body)"/>
    </font>
    <font>
      <b/>
      <u/>
      <sz val="14"/>
      <color theme="1"/>
      <name val="Calibri (Body)"/>
    </font>
    <font>
      <b/>
      <sz val="18"/>
      <color theme="1"/>
      <name val="Calibri"/>
      <family val="2"/>
      <scheme val="minor"/>
    </font>
    <font>
      <sz val="8"/>
      <name val="Arial"/>
      <family val="2"/>
    </font>
    <font>
      <b/>
      <sz val="16"/>
      <color rgb="FFFF0000"/>
      <name val="Arial"/>
      <family val="2"/>
    </font>
    <font>
      <b/>
      <sz val="18"/>
      <color rgb="FFFF0000"/>
      <name val="Arial"/>
      <family val="2"/>
    </font>
    <font>
      <b/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2"/>
      <color rgb="FFFF0000"/>
      <name val="Calibri"/>
      <family val="2"/>
    </font>
    <font>
      <b/>
      <sz val="22"/>
      <color rgb="FFFF0000"/>
      <name val="Arial"/>
      <family val="2"/>
    </font>
    <font>
      <sz val="18"/>
      <color rgb="FFFF0000"/>
      <name val="Calibri"/>
      <family val="2"/>
      <scheme val="minor"/>
    </font>
    <font>
      <b/>
      <sz val="14"/>
      <color rgb="FFFF0000"/>
      <name val="Arial"/>
      <family val="2"/>
    </font>
    <font>
      <u/>
      <sz val="10"/>
      <color theme="10"/>
      <name val="Arial"/>
      <family val="2"/>
    </font>
    <font>
      <sz val="24"/>
      <color rgb="FFFF0000"/>
      <name val="Calibri"/>
      <family val="2"/>
      <scheme val="minor"/>
    </font>
    <font>
      <sz val="20"/>
      <color rgb="FFFF0000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7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8" fillId="0" borderId="0" applyNumberFormat="0" applyFill="0" applyBorder="0" applyAlignment="0" applyProtection="0"/>
  </cellStyleXfs>
  <cellXfs count="231">
    <xf numFmtId="0" fontId="0" fillId="0" borderId="0" xfId="0"/>
    <xf numFmtId="0" fontId="2" fillId="0" borderId="0" xfId="0" applyFont="1"/>
    <xf numFmtId="0" fontId="7" fillId="0" borderId="0" xfId="1"/>
    <xf numFmtId="0" fontId="7" fillId="0" borderId="0" xfId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5" xfId="1" applyFont="1" applyBorder="1" applyAlignment="1">
      <alignment wrapText="1"/>
    </xf>
    <xf numFmtId="0" fontId="12" fillId="0" borderId="5" xfId="1" applyFont="1" applyBorder="1"/>
    <xf numFmtId="0" fontId="12" fillId="0" borderId="5" xfId="1" applyFont="1" applyBorder="1" applyAlignment="1">
      <alignment horizontal="center"/>
    </xf>
    <xf numFmtId="0" fontId="12" fillId="0" borderId="0" xfId="1" applyFont="1"/>
    <xf numFmtId="0" fontId="7" fillId="0" borderId="5" xfId="1" applyBorder="1" applyAlignment="1">
      <alignment horizontal="center" vertical="center"/>
    </xf>
    <xf numFmtId="0" fontId="5" fillId="0" borderId="5" xfId="1" applyFont="1" applyBorder="1" applyAlignment="1">
      <alignment wrapText="1"/>
    </xf>
    <xf numFmtId="0" fontId="7" fillId="0" borderId="5" xfId="1" applyBorder="1"/>
    <xf numFmtId="0" fontId="14" fillId="0" borderId="5" xfId="1" applyFont="1" applyBorder="1" applyAlignment="1">
      <alignment wrapText="1"/>
    </xf>
    <xf numFmtId="0" fontId="7" fillId="0" borderId="1" xfId="1" applyBorder="1"/>
    <xf numFmtId="0" fontId="7" fillId="0" borderId="3" xfId="1" applyBorder="1"/>
    <xf numFmtId="0" fontId="10" fillId="0" borderId="0" xfId="1" applyFont="1" applyAlignment="1">
      <alignment wrapText="1"/>
    </xf>
    <xf numFmtId="0" fontId="15" fillId="0" borderId="0" xfId="1" applyFont="1" applyAlignment="1">
      <alignment vertical="center"/>
    </xf>
    <xf numFmtId="14" fontId="17" fillId="0" borderId="0" xfId="1" applyNumberFormat="1" applyFont="1" applyAlignment="1">
      <alignment horizontal="left" vertical="top" wrapText="1"/>
    </xf>
    <xf numFmtId="0" fontId="16" fillId="0" borderId="0" xfId="1" applyFont="1" applyAlignment="1">
      <alignment wrapText="1"/>
    </xf>
    <xf numFmtId="0" fontId="7" fillId="0" borderId="0" xfId="1" applyAlignment="1">
      <alignment wrapText="1"/>
    </xf>
    <xf numFmtId="0" fontId="10" fillId="0" borderId="0" xfId="0" applyFont="1"/>
    <xf numFmtId="0" fontId="18" fillId="0" borderId="0" xfId="0" applyFont="1"/>
    <xf numFmtId="14" fontId="16" fillId="0" borderId="0" xfId="0" applyNumberFormat="1" applyFont="1"/>
    <xf numFmtId="0" fontId="2" fillId="0" borderId="0" xfId="2"/>
    <xf numFmtId="0" fontId="6" fillId="0" borderId="0" xfId="2" applyFont="1"/>
    <xf numFmtId="0" fontId="2" fillId="0" borderId="23" xfId="2" applyBorder="1" applyAlignment="1">
      <alignment horizontal="center"/>
    </xf>
    <xf numFmtId="0" fontId="2" fillId="0" borderId="27" xfId="2" applyBorder="1" applyAlignment="1">
      <alignment horizontal="center"/>
    </xf>
    <xf numFmtId="0" fontId="2" fillId="0" borderId="22" xfId="2" applyBorder="1" applyAlignment="1">
      <alignment horizontal="center"/>
    </xf>
    <xf numFmtId="0" fontId="2" fillId="0" borderId="31" xfId="2" applyBorder="1" applyAlignment="1">
      <alignment horizontal="center"/>
    </xf>
    <xf numFmtId="0" fontId="2" fillId="0" borderId="5" xfId="2" applyBorder="1" applyAlignment="1">
      <alignment horizontal="left"/>
    </xf>
    <xf numFmtId="0" fontId="2" fillId="0" borderId="32" xfId="2" applyBorder="1"/>
    <xf numFmtId="0" fontId="2" fillId="0" borderId="31" xfId="2" applyBorder="1"/>
    <xf numFmtId="0" fontId="2" fillId="0" borderId="11" xfId="2" applyBorder="1"/>
    <xf numFmtId="0" fontId="2" fillId="0" borderId="5" xfId="2" applyBorder="1"/>
    <xf numFmtId="0" fontId="2" fillId="0" borderId="33" xfId="2" applyBorder="1"/>
    <xf numFmtId="0" fontId="2" fillId="0" borderId="2" xfId="2" applyBorder="1"/>
    <xf numFmtId="0" fontId="2" fillId="0" borderId="34" xfId="2" applyBorder="1"/>
    <xf numFmtId="0" fontId="2" fillId="0" borderId="3" xfId="2" applyBorder="1"/>
    <xf numFmtId="0" fontId="2" fillId="0" borderId="5" xfId="2" applyBorder="1" applyAlignment="1">
      <alignment horizontal="left" vertical="center"/>
    </xf>
    <xf numFmtId="0" fontId="8" fillId="0" borderId="16" xfId="2" applyFont="1" applyBorder="1" applyAlignment="1">
      <alignment horizontal="left"/>
    </xf>
    <xf numFmtId="0" fontId="2" fillId="0" borderId="23" xfId="2" applyBorder="1" applyAlignment="1">
      <alignment horizontal="left"/>
    </xf>
    <xf numFmtId="0" fontId="2" fillId="0" borderId="26" xfId="2" applyBorder="1" applyAlignment="1">
      <alignment horizontal="left"/>
    </xf>
    <xf numFmtId="0" fontId="20" fillId="0" borderId="35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2" fillId="0" borderId="0" xfId="2" applyAlignment="1">
      <alignment horizontal="center" vertical="center"/>
    </xf>
    <xf numFmtId="0" fontId="20" fillId="0" borderId="17" xfId="2" applyFont="1" applyBorder="1" applyAlignment="1">
      <alignment horizontal="center" vertical="center"/>
    </xf>
    <xf numFmtId="0" fontId="2" fillId="0" borderId="35" xfId="2" applyBorder="1"/>
    <xf numFmtId="0" fontId="2" fillId="0" borderId="17" xfId="2" applyBorder="1"/>
    <xf numFmtId="0" fontId="2" fillId="0" borderId="36" xfId="2" applyBorder="1" applyAlignment="1">
      <alignment horizontal="center"/>
    </xf>
    <xf numFmtId="0" fontId="2" fillId="0" borderId="37" xfId="2" applyBorder="1" applyAlignment="1">
      <alignment horizontal="center"/>
    </xf>
    <xf numFmtId="0" fontId="2" fillId="0" borderId="0" xfId="2" applyAlignment="1">
      <alignment wrapText="1"/>
    </xf>
    <xf numFmtId="0" fontId="19" fillId="0" borderId="0" xfId="2" applyFont="1"/>
    <xf numFmtId="0" fontId="19" fillId="0" borderId="0" xfId="2" applyFont="1" applyAlignment="1">
      <alignment wrapText="1"/>
    </xf>
    <xf numFmtId="0" fontId="3" fillId="0" borderId="0" xfId="2" applyFont="1" applyAlignment="1">
      <alignment wrapText="1"/>
    </xf>
    <xf numFmtId="0" fontId="4" fillId="0" borderId="0" xfId="2" applyFont="1" applyAlignment="1">
      <alignment wrapText="1"/>
    </xf>
    <xf numFmtId="16" fontId="4" fillId="0" borderId="0" xfId="2" applyNumberFormat="1" applyFont="1" applyAlignment="1">
      <alignment wrapText="1"/>
    </xf>
    <xf numFmtId="16" fontId="2" fillId="0" borderId="0" xfId="2" applyNumberFormat="1" applyAlignment="1">
      <alignment wrapText="1"/>
    </xf>
    <xf numFmtId="0" fontId="5" fillId="0" borderId="0" xfId="2" applyFont="1" applyAlignment="1">
      <alignment wrapText="1"/>
    </xf>
    <xf numFmtId="0" fontId="7" fillId="2" borderId="0" xfId="1" applyFill="1"/>
    <xf numFmtId="0" fontId="11" fillId="2" borderId="5" xfId="1" applyFont="1" applyFill="1" applyBorder="1" applyAlignment="1">
      <alignment vertical="center"/>
    </xf>
    <xf numFmtId="0" fontId="23" fillId="2" borderId="18" xfId="1" applyFont="1" applyFill="1" applyBorder="1" applyAlignment="1">
      <alignment horizontal="center" vertical="center"/>
    </xf>
    <xf numFmtId="0" fontId="23" fillId="2" borderId="19" xfId="1" applyFont="1" applyFill="1" applyBorder="1" applyAlignment="1">
      <alignment horizontal="center" vertical="center" wrapText="1"/>
    </xf>
    <xf numFmtId="0" fontId="23" fillId="2" borderId="20" xfId="1" applyFont="1" applyFill="1" applyBorder="1" applyAlignment="1">
      <alignment horizontal="center" vertical="center" wrapText="1"/>
    </xf>
    <xf numFmtId="0" fontId="23" fillId="2" borderId="0" xfId="1" applyFont="1" applyFill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7" fillId="2" borderId="39" xfId="1" applyFill="1" applyBorder="1" applyAlignment="1">
      <alignment horizontal="left" vertical="center"/>
    </xf>
    <xf numFmtId="0" fontId="13" fillId="2" borderId="39" xfId="1" applyFont="1" applyFill="1" applyBorder="1" applyAlignment="1">
      <alignment horizontal="center" vertical="center"/>
    </xf>
    <xf numFmtId="0" fontId="23" fillId="2" borderId="39" xfId="1" applyFont="1" applyFill="1" applyBorder="1" applyAlignment="1">
      <alignment horizontal="center" vertical="center"/>
    </xf>
    <xf numFmtId="0" fontId="7" fillId="2" borderId="39" xfId="1" applyFill="1" applyBorder="1" applyAlignment="1">
      <alignment horizontal="center" vertical="center" wrapText="1"/>
    </xf>
    <xf numFmtId="0" fontId="23" fillId="2" borderId="39" xfId="1" applyFont="1" applyFill="1" applyBorder="1" applyAlignment="1">
      <alignment horizontal="center" vertical="center" wrapText="1"/>
    </xf>
    <xf numFmtId="0" fontId="7" fillId="2" borderId="40" xfId="1" applyFill="1" applyBorder="1" applyAlignment="1">
      <alignment horizontal="left" vertical="center" wrapText="1"/>
    </xf>
    <xf numFmtId="0" fontId="7" fillId="2" borderId="5" xfId="1" applyFill="1" applyBorder="1" applyAlignment="1">
      <alignment horizontal="left" vertical="center"/>
    </xf>
    <xf numFmtId="0" fontId="7" fillId="2" borderId="5" xfId="1" applyFill="1" applyBorder="1" applyAlignment="1">
      <alignment horizontal="center" vertical="center"/>
    </xf>
    <xf numFmtId="0" fontId="7" fillId="2" borderId="4" xfId="1" applyFill="1" applyBorder="1" applyAlignment="1">
      <alignment horizontal="left" vertical="center"/>
    </xf>
    <xf numFmtId="0" fontId="7" fillId="2" borderId="40" xfId="1" applyFill="1" applyBorder="1" applyAlignment="1">
      <alignment horizontal="left" vertical="center"/>
    </xf>
    <xf numFmtId="0" fontId="7" fillId="2" borderId="41" xfId="1" applyFill="1" applyBorder="1" applyAlignment="1">
      <alignment horizontal="left" vertical="center" wrapText="1"/>
    </xf>
    <xf numFmtId="0" fontId="7" fillId="2" borderId="10" xfId="1" applyFill="1" applyBorder="1" applyAlignment="1">
      <alignment horizontal="left" vertical="center" wrapText="1"/>
    </xf>
    <xf numFmtId="0" fontId="7" fillId="2" borderId="15" xfId="1" applyFill="1" applyBorder="1" applyAlignment="1">
      <alignment horizontal="left" vertical="center"/>
    </xf>
    <xf numFmtId="0" fontId="7" fillId="2" borderId="15" xfId="1" applyFill="1" applyBorder="1" applyAlignment="1">
      <alignment horizontal="center" vertical="center"/>
    </xf>
    <xf numFmtId="0" fontId="7" fillId="2" borderId="14" xfId="1" applyFill="1" applyBorder="1" applyAlignment="1">
      <alignment horizontal="left" vertical="center"/>
    </xf>
    <xf numFmtId="16" fontId="7" fillId="2" borderId="15" xfId="1" applyNumberFormat="1" applyFill="1" applyBorder="1" applyAlignment="1">
      <alignment horizontal="center" vertical="center"/>
    </xf>
    <xf numFmtId="0" fontId="7" fillId="2" borderId="9" xfId="1" applyFill="1" applyBorder="1" applyAlignment="1">
      <alignment horizontal="left" vertical="center"/>
    </xf>
    <xf numFmtId="0" fontId="24" fillId="2" borderId="42" xfId="1" applyFont="1" applyFill="1" applyBorder="1" applyAlignment="1">
      <alignment horizontal="left" vertical="center"/>
    </xf>
    <xf numFmtId="0" fontId="24" fillId="2" borderId="22" xfId="1" applyFont="1" applyFill="1" applyBorder="1" applyAlignment="1">
      <alignment horizontal="left" vertical="center"/>
    </xf>
    <xf numFmtId="0" fontId="7" fillId="2" borderId="7" xfId="1" applyFill="1" applyBorder="1"/>
    <xf numFmtId="0" fontId="7" fillId="2" borderId="21" xfId="1" applyFill="1" applyBorder="1"/>
    <xf numFmtId="0" fontId="7" fillId="2" borderId="13" xfId="1" applyFill="1" applyBorder="1"/>
    <xf numFmtId="0" fontId="7" fillId="2" borderId="12" xfId="1" applyFill="1" applyBorder="1"/>
    <xf numFmtId="0" fontId="23" fillId="2" borderId="0" xfId="1" applyFont="1" applyFill="1" applyAlignment="1">
      <alignment horizontal="center" vertical="center" wrapText="1"/>
    </xf>
    <xf numFmtId="0" fontId="7" fillId="2" borderId="0" xfId="1" applyFill="1" applyAlignment="1">
      <alignment horizontal="left" vertical="center"/>
    </xf>
    <xf numFmtId="0" fontId="7" fillId="2" borderId="0" xfId="1" applyFill="1" applyAlignment="1">
      <alignment horizontal="center" vertical="center"/>
    </xf>
    <xf numFmtId="0" fontId="14" fillId="0" borderId="5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5" fillId="0" borderId="5" xfId="1" applyFont="1" applyBorder="1" applyAlignment="1">
      <alignment horizontal="left" vertical="center" wrapText="1"/>
    </xf>
    <xf numFmtId="0" fontId="14" fillId="0" borderId="5" xfId="1" applyFont="1" applyBorder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wrapText="1"/>
    </xf>
    <xf numFmtId="0" fontId="21" fillId="0" borderId="0" xfId="0" applyFont="1"/>
    <xf numFmtId="0" fontId="2" fillId="0" borderId="11" xfId="2" applyBorder="1" applyAlignment="1">
      <alignment horizontal="left"/>
    </xf>
    <xf numFmtId="0" fontId="2" fillId="0" borderId="6" xfId="2" applyBorder="1" applyAlignment="1">
      <alignment horizontal="center"/>
    </xf>
    <xf numFmtId="0" fontId="2" fillId="0" borderId="43" xfId="2" applyBorder="1" applyAlignment="1">
      <alignment horizontal="center"/>
    </xf>
    <xf numFmtId="0" fontId="2" fillId="0" borderId="17" xfId="2" applyBorder="1" applyAlignment="1">
      <alignment horizontal="center"/>
    </xf>
    <xf numFmtId="0" fontId="27" fillId="0" borderId="5" xfId="0" applyFont="1" applyBorder="1" applyAlignment="1">
      <alignment horizontal="left"/>
    </xf>
    <xf numFmtId="0" fontId="31" fillId="0" borderId="5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wrapText="1"/>
    </xf>
    <xf numFmtId="0" fontId="14" fillId="0" borderId="5" xfId="0" applyFont="1" applyBorder="1" applyAlignment="1">
      <alignment wrapText="1"/>
    </xf>
    <xf numFmtId="0" fontId="29" fillId="3" borderId="5" xfId="0" applyFont="1" applyFill="1" applyBorder="1" applyAlignment="1">
      <alignment horizontal="center"/>
    </xf>
    <xf numFmtId="0" fontId="30" fillId="3" borderId="5" xfId="0" applyFont="1" applyFill="1" applyBorder="1" applyAlignment="1">
      <alignment horizontal="left"/>
    </xf>
    <xf numFmtId="0" fontId="0" fillId="0" borderId="13" xfId="0" applyBorder="1"/>
    <xf numFmtId="0" fontId="27" fillId="0" borderId="11" xfId="0" applyFont="1" applyBorder="1" applyAlignment="1">
      <alignment horizontal="left"/>
    </xf>
    <xf numFmtId="0" fontId="0" fillId="0" borderId="46" xfId="0" applyBorder="1"/>
    <xf numFmtId="0" fontId="27" fillId="0" borderId="47" xfId="0" applyFont="1" applyBorder="1"/>
    <xf numFmtId="0" fontId="27" fillId="0" borderId="48" xfId="0" applyFont="1" applyBorder="1" applyAlignment="1">
      <alignment horizontal="left"/>
    </xf>
    <xf numFmtId="0" fontId="27" fillId="0" borderId="49" xfId="0" applyFont="1" applyBorder="1" applyAlignment="1">
      <alignment horizontal="left"/>
    </xf>
    <xf numFmtId="0" fontId="28" fillId="0" borderId="48" xfId="0" applyFont="1" applyBorder="1" applyAlignment="1">
      <alignment horizontal="center"/>
    </xf>
    <xf numFmtId="0" fontId="28" fillId="0" borderId="50" xfId="0" applyFont="1" applyBorder="1" applyAlignment="1">
      <alignment horizontal="center"/>
    </xf>
    <xf numFmtId="0" fontId="29" fillId="3" borderId="33" xfId="0" applyFont="1" applyFill="1" applyBorder="1" applyAlignment="1">
      <alignment horizontal="center"/>
    </xf>
    <xf numFmtId="0" fontId="0" fillId="4" borderId="51" xfId="0" applyFill="1" applyBorder="1"/>
    <xf numFmtId="0" fontId="31" fillId="0" borderId="33" xfId="0" applyFont="1" applyBorder="1" applyAlignment="1">
      <alignment horizontal="center" vertical="center" wrapText="1"/>
    </xf>
    <xf numFmtId="0" fontId="31" fillId="0" borderId="51" xfId="0" applyFont="1" applyBorder="1" applyAlignment="1">
      <alignment horizontal="center" vertical="center" wrapText="1"/>
    </xf>
    <xf numFmtId="0" fontId="0" fillId="0" borderId="51" xfId="0" applyBorder="1"/>
    <xf numFmtId="0" fontId="14" fillId="0" borderId="33" xfId="0" applyFont="1" applyBorder="1" applyAlignment="1">
      <alignment horizontal="center" wrapText="1"/>
    </xf>
    <xf numFmtId="0" fontId="14" fillId="0" borderId="52" xfId="0" applyFont="1" applyBorder="1" applyAlignment="1">
      <alignment horizontal="center" wrapText="1"/>
    </xf>
    <xf numFmtId="0" fontId="14" fillId="0" borderId="53" xfId="0" applyFont="1" applyBorder="1" applyAlignment="1">
      <alignment wrapText="1"/>
    </xf>
    <xf numFmtId="0" fontId="14" fillId="0" borderId="53" xfId="0" applyFont="1" applyBorder="1" applyAlignment="1">
      <alignment horizontal="center" wrapText="1"/>
    </xf>
    <xf numFmtId="0" fontId="32" fillId="0" borderId="53" xfId="0" applyFont="1" applyBorder="1" applyAlignment="1">
      <alignment horizontal="center" vertical="center" wrapText="1"/>
    </xf>
    <xf numFmtId="0" fontId="0" fillId="0" borderId="54" xfId="0" applyBorder="1"/>
    <xf numFmtId="0" fontId="13" fillId="2" borderId="10" xfId="1" applyFont="1" applyFill="1" applyBorder="1" applyAlignment="1">
      <alignment horizontal="left"/>
    </xf>
    <xf numFmtId="0" fontId="13" fillId="2" borderId="6" xfId="1" applyFont="1" applyFill="1" applyBorder="1" applyAlignment="1">
      <alignment horizontal="center"/>
    </xf>
    <xf numFmtId="0" fontId="7" fillId="2" borderId="3" xfId="1" applyFill="1" applyBorder="1" applyAlignment="1">
      <alignment horizontal="center" vertical="center"/>
    </xf>
    <xf numFmtId="0" fontId="7" fillId="2" borderId="9" xfId="1" applyFill="1" applyBorder="1" applyAlignment="1">
      <alignment horizontal="center" vertical="center"/>
    </xf>
    <xf numFmtId="0" fontId="13" fillId="2" borderId="55" xfId="1" applyFont="1" applyFill="1" applyBorder="1" applyAlignment="1">
      <alignment horizontal="center" vertical="center" wrapText="1"/>
    </xf>
    <xf numFmtId="2" fontId="7" fillId="2" borderId="9" xfId="1" applyNumberFormat="1" applyFill="1" applyBorder="1" applyAlignment="1">
      <alignment horizontal="center" vertical="center"/>
    </xf>
    <xf numFmtId="0" fontId="7" fillId="2" borderId="41" xfId="1" applyFill="1" applyBorder="1" applyAlignment="1">
      <alignment horizontal="left" vertical="center"/>
    </xf>
    <xf numFmtId="0" fontId="2" fillId="0" borderId="13" xfId="2" applyBorder="1" applyAlignment="1">
      <alignment horizontal="center"/>
    </xf>
    <xf numFmtId="0" fontId="2" fillId="0" borderId="2" xfId="2" applyBorder="1" applyAlignment="1">
      <alignment horizontal="center"/>
    </xf>
    <xf numFmtId="0" fontId="2" fillId="0" borderId="12" xfId="2" applyBorder="1" applyAlignment="1">
      <alignment horizontal="center" vertical="center"/>
    </xf>
    <xf numFmtId="0" fontId="2" fillId="0" borderId="11" xfId="2" applyBorder="1" applyAlignment="1">
      <alignment horizontal="center" vertical="center"/>
    </xf>
    <xf numFmtId="0" fontId="2" fillId="0" borderId="5" xfId="2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3" xfId="2" applyBorder="1" applyAlignment="1">
      <alignment horizontal="center"/>
    </xf>
    <xf numFmtId="0" fontId="2" fillId="0" borderId="5" xfId="2" applyBorder="1" applyAlignment="1">
      <alignment horizontal="center"/>
    </xf>
    <xf numFmtId="0" fontId="0" fillId="0" borderId="0" xfId="0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38" fillId="0" borderId="5" xfId="1" applyFont="1" applyBorder="1" applyAlignment="1">
      <alignment horizontal="center" vertical="center"/>
    </xf>
    <xf numFmtId="0" fontId="26" fillId="0" borderId="5" xfId="1" applyFont="1" applyBorder="1" applyAlignment="1">
      <alignment horizontal="center" vertical="center" wrapText="1"/>
    </xf>
    <xf numFmtId="1" fontId="2" fillId="0" borderId="0" xfId="2" applyNumberFormat="1"/>
    <xf numFmtId="1" fontId="3" fillId="0" borderId="0" xfId="2" applyNumberFormat="1" applyFont="1" applyAlignment="1">
      <alignment wrapText="1"/>
    </xf>
    <xf numFmtId="1" fontId="4" fillId="0" borderId="0" xfId="2" applyNumberFormat="1" applyFont="1" applyAlignment="1">
      <alignment wrapText="1"/>
    </xf>
    <xf numFmtId="1" fontId="2" fillId="0" borderId="0" xfId="2" applyNumberFormat="1" applyAlignment="1">
      <alignment wrapText="1"/>
    </xf>
    <xf numFmtId="1" fontId="5" fillId="0" borderId="0" xfId="2" applyNumberFormat="1" applyFont="1" applyAlignment="1">
      <alignment wrapText="1"/>
    </xf>
    <xf numFmtId="0" fontId="40" fillId="0" borderId="0" xfId="2" applyFont="1" applyAlignment="1">
      <alignment wrapText="1"/>
    </xf>
    <xf numFmtId="1" fontId="40" fillId="0" borderId="0" xfId="2" applyNumberFormat="1" applyFont="1" applyAlignment="1">
      <alignment wrapText="1"/>
    </xf>
    <xf numFmtId="9" fontId="40" fillId="0" borderId="0" xfId="5" applyFont="1" applyAlignment="1">
      <alignment wrapText="1"/>
    </xf>
    <xf numFmtId="0" fontId="40" fillId="0" borderId="0" xfId="1" applyFont="1" applyAlignment="1">
      <alignment wrapText="1"/>
    </xf>
    <xf numFmtId="0" fontId="41" fillId="0" borderId="0" xfId="1" applyFont="1" applyAlignment="1">
      <alignment wrapText="1"/>
    </xf>
    <xf numFmtId="9" fontId="42" fillId="0" borderId="0" xfId="5" applyFont="1" applyAlignment="1">
      <alignment wrapText="1"/>
    </xf>
    <xf numFmtId="0" fontId="43" fillId="0" borderId="0" xfId="1" applyFont="1" applyAlignment="1">
      <alignment wrapText="1"/>
    </xf>
    <xf numFmtId="0" fontId="44" fillId="0" borderId="0" xfId="0" applyFont="1" applyAlignment="1">
      <alignment horizontal="right" wrapText="1"/>
    </xf>
    <xf numFmtId="9" fontId="45" fillId="0" borderId="0" xfId="5" applyFont="1" applyAlignment="1">
      <alignment horizontal="center" vertical="center"/>
    </xf>
    <xf numFmtId="0" fontId="46" fillId="2" borderId="22" xfId="1" applyFont="1" applyFill="1" applyBorder="1" applyAlignment="1">
      <alignment horizontal="center" vertical="center" wrapText="1"/>
    </xf>
    <xf numFmtId="0" fontId="35" fillId="0" borderId="33" xfId="2" applyFont="1" applyBorder="1"/>
    <xf numFmtId="0" fontId="47" fillId="0" borderId="5" xfId="2" applyFont="1" applyBorder="1" applyAlignment="1">
      <alignment vertical="center"/>
    </xf>
    <xf numFmtId="0" fontId="47" fillId="0" borderId="3" xfId="2" applyFont="1" applyBorder="1"/>
    <xf numFmtId="9" fontId="47" fillId="0" borderId="2" xfId="5" applyFont="1" applyBorder="1" applyAlignment="1">
      <alignment horizontal="center" vertical="center"/>
    </xf>
    <xf numFmtId="0" fontId="47" fillId="0" borderId="5" xfId="2" applyFont="1" applyBorder="1"/>
    <xf numFmtId="9" fontId="47" fillId="0" borderId="2" xfId="5" applyFont="1" applyBorder="1" applyAlignment="1">
      <alignment horizontal="center"/>
    </xf>
    <xf numFmtId="0" fontId="35" fillId="0" borderId="34" xfId="2" applyFont="1" applyBorder="1"/>
    <xf numFmtId="0" fontId="35" fillId="0" borderId="0" xfId="2" applyFont="1"/>
    <xf numFmtId="0" fontId="47" fillId="0" borderId="5" xfId="2" applyFont="1" applyBorder="1" applyAlignment="1">
      <alignment horizontal="left" vertical="center"/>
    </xf>
    <xf numFmtId="9" fontId="47" fillId="0" borderId="5" xfId="5" applyFont="1" applyBorder="1" applyAlignment="1">
      <alignment horizontal="center" vertical="center"/>
    </xf>
    <xf numFmtId="9" fontId="47" fillId="0" borderId="2" xfId="5" applyFont="1" applyBorder="1"/>
    <xf numFmtId="0" fontId="48" fillId="0" borderId="0" xfId="6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7" fillId="2" borderId="6" xfId="5" applyFont="1" applyFill="1" applyBorder="1"/>
    <xf numFmtId="164" fontId="49" fillId="2" borderId="22" xfId="5" applyNumberFormat="1" applyFont="1" applyFill="1" applyBorder="1" applyAlignment="1">
      <alignment horizontal="left" vertical="center"/>
    </xf>
    <xf numFmtId="0" fontId="50" fillId="0" borderId="0" xfId="0" applyFont="1"/>
    <xf numFmtId="0" fontId="2" fillId="5" borderId="0" xfId="0" applyFont="1" applyFill="1"/>
    <xf numFmtId="0" fontId="48" fillId="5" borderId="0" xfId="6" applyFill="1" applyAlignment="1">
      <alignment horizontal="center" vertical="center"/>
    </xf>
    <xf numFmtId="164" fontId="0" fillId="5" borderId="0" xfId="5" applyNumberFormat="1" applyFont="1" applyFill="1"/>
    <xf numFmtId="0" fontId="0" fillId="5" borderId="0" xfId="0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5" fillId="0" borderId="0" xfId="0" applyFont="1"/>
    <xf numFmtId="0" fontId="51" fillId="5" borderId="0" xfId="0" applyFont="1" applyFill="1"/>
    <xf numFmtId="0" fontId="2" fillId="0" borderId="0" xfId="0" applyFont="1" applyAlignment="1">
      <alignment vertical="center"/>
    </xf>
    <xf numFmtId="0" fontId="13" fillId="2" borderId="38" xfId="1" applyFont="1" applyFill="1" applyBorder="1" applyAlignment="1">
      <alignment horizontal="center" vertical="center"/>
    </xf>
    <xf numFmtId="0" fontId="13" fillId="2" borderId="19" xfId="1" applyFont="1" applyFill="1" applyBorder="1" applyAlignment="1">
      <alignment horizontal="center" vertical="center"/>
    </xf>
    <xf numFmtId="0" fontId="7" fillId="2" borderId="1" xfId="1" applyFill="1" applyBorder="1" applyAlignment="1">
      <alignment horizontal="center" vertical="center" wrapText="1"/>
    </xf>
    <xf numFmtId="0" fontId="7" fillId="2" borderId="1" xfId="1" applyFill="1" applyBorder="1" applyAlignment="1">
      <alignment horizontal="center" vertical="center"/>
    </xf>
    <xf numFmtId="1" fontId="7" fillId="2" borderId="9" xfId="1" applyNumberFormat="1" applyFill="1" applyBorder="1" applyAlignment="1">
      <alignment horizontal="center" vertical="center"/>
    </xf>
    <xf numFmtId="0" fontId="20" fillId="6" borderId="0" xfId="0" applyFont="1" applyFill="1"/>
    <xf numFmtId="0" fontId="0" fillId="6" borderId="0" xfId="0" applyFill="1"/>
    <xf numFmtId="0" fontId="2" fillId="6" borderId="0" xfId="0" applyFont="1" applyFill="1"/>
    <xf numFmtId="164" fontId="0" fillId="6" borderId="0" xfId="5" applyNumberFormat="1" applyFont="1" applyFill="1"/>
    <xf numFmtId="0" fontId="2" fillId="6" borderId="0" xfId="0" applyFont="1" applyFill="1" applyAlignment="1">
      <alignment horizontal="center" vertical="center"/>
    </xf>
    <xf numFmtId="1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" fontId="0" fillId="5" borderId="0" xfId="0" applyNumberFormat="1" applyFill="1" applyAlignment="1">
      <alignment horizontal="center" vertical="center"/>
    </xf>
    <xf numFmtId="0" fontId="22" fillId="0" borderId="5" xfId="1" applyFont="1" applyBorder="1" applyAlignment="1">
      <alignment horizontal="left" vertical="center"/>
    </xf>
    <xf numFmtId="0" fontId="33" fillId="0" borderId="44" xfId="0" applyFont="1" applyBorder="1" applyAlignment="1">
      <alignment horizontal="center" wrapText="1"/>
    </xf>
    <xf numFmtId="0" fontId="33" fillId="0" borderId="45" xfId="0" applyFont="1" applyBorder="1" applyAlignment="1">
      <alignment horizontal="center" wrapText="1"/>
    </xf>
    <xf numFmtId="0" fontId="23" fillId="2" borderId="0" xfId="1" applyFont="1" applyFill="1" applyAlignment="1">
      <alignment horizontal="left" vertical="center"/>
    </xf>
    <xf numFmtId="0" fontId="22" fillId="2" borderId="3" xfId="1" applyFont="1" applyFill="1" applyBorder="1" applyAlignment="1">
      <alignment horizontal="center"/>
    </xf>
    <xf numFmtId="0" fontId="22" fillId="2" borderId="2" xfId="1" applyFont="1" applyFill="1" applyBorder="1" applyAlignment="1">
      <alignment horizontal="center"/>
    </xf>
    <xf numFmtId="0" fontId="22" fillId="2" borderId="1" xfId="1" applyFont="1" applyFill="1" applyBorder="1" applyAlignment="1">
      <alignment horizontal="center"/>
    </xf>
    <xf numFmtId="0" fontId="13" fillId="2" borderId="15" xfId="1" applyFont="1" applyFill="1" applyBorder="1" applyAlignment="1">
      <alignment horizontal="left"/>
    </xf>
    <xf numFmtId="0" fontId="13" fillId="2" borderId="11" xfId="1" applyFont="1" applyFill="1" applyBorder="1" applyAlignment="1">
      <alignment horizontal="left"/>
    </xf>
    <xf numFmtId="0" fontId="13" fillId="2" borderId="9" xfId="1" applyFont="1" applyFill="1" applyBorder="1" applyAlignment="1">
      <alignment horizontal="left"/>
    </xf>
    <xf numFmtId="0" fontId="13" fillId="2" borderId="8" xfId="1" applyFont="1" applyFill="1" applyBorder="1" applyAlignment="1">
      <alignment horizontal="left"/>
    </xf>
    <xf numFmtId="0" fontId="13" fillId="2" borderId="10" xfId="1" applyFont="1" applyFill="1" applyBorder="1" applyAlignment="1">
      <alignment horizontal="left"/>
    </xf>
    <xf numFmtId="0" fontId="13" fillId="2" borderId="28" xfId="1" applyFont="1" applyFill="1" applyBorder="1" applyAlignment="1">
      <alignment horizontal="center"/>
    </xf>
    <xf numFmtId="0" fontId="13" fillId="2" borderId="29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2" fillId="0" borderId="0" xfId="2" applyAlignment="1">
      <alignment horizontal="center"/>
    </xf>
    <xf numFmtId="0" fontId="21" fillId="0" borderId="16" xfId="2" applyFont="1" applyBorder="1" applyAlignment="1">
      <alignment horizontal="left" vertical="center"/>
    </xf>
    <xf numFmtId="0" fontId="21" fillId="0" borderId="23" xfId="2" applyFont="1" applyBorder="1" applyAlignment="1">
      <alignment horizontal="left" vertical="center"/>
    </xf>
    <xf numFmtId="0" fontId="21" fillId="0" borderId="26" xfId="2" applyFont="1" applyBorder="1" applyAlignment="1">
      <alignment horizontal="left" vertical="center"/>
    </xf>
    <xf numFmtId="0" fontId="9" fillId="0" borderId="0" xfId="2" applyFont="1" applyAlignment="1">
      <alignment horizontal="left"/>
    </xf>
    <xf numFmtId="0" fontId="9" fillId="0" borderId="17" xfId="2" applyFont="1" applyBorder="1" applyAlignment="1">
      <alignment horizontal="left"/>
    </xf>
    <xf numFmtId="0" fontId="2" fillId="0" borderId="24" xfId="2" applyBorder="1" applyAlignment="1">
      <alignment horizontal="center"/>
    </xf>
    <xf numFmtId="0" fontId="2" fillId="0" borderId="25" xfId="2" applyBorder="1" applyAlignment="1">
      <alignment horizontal="center"/>
    </xf>
    <xf numFmtId="0" fontId="2" fillId="0" borderId="23" xfId="2" applyBorder="1" applyAlignment="1">
      <alignment horizontal="center"/>
    </xf>
    <xf numFmtId="0" fontId="2" fillId="0" borderId="26" xfId="2" applyBorder="1" applyAlignment="1">
      <alignment horizontal="center"/>
    </xf>
    <xf numFmtId="0" fontId="2" fillId="0" borderId="28" xfId="2" applyBorder="1" applyAlignment="1">
      <alignment horizontal="center"/>
    </xf>
    <xf numFmtId="0" fontId="2" fillId="0" borderId="29" xfId="2" applyBorder="1" applyAlignment="1">
      <alignment horizontal="center"/>
    </xf>
    <xf numFmtId="0" fontId="2" fillId="0" borderId="30" xfId="2" applyBorder="1" applyAlignment="1">
      <alignment horizontal="center"/>
    </xf>
    <xf numFmtId="0" fontId="2" fillId="0" borderId="0" xfId="2" applyAlignment="1">
      <alignment horizontal="left" wrapText="1"/>
    </xf>
  </cellXfs>
  <cellStyles count="7">
    <cellStyle name="Hyperlink" xfId="6" builtinId="8"/>
    <cellStyle name="Normal" xfId="0" builtinId="0"/>
    <cellStyle name="Normal 2" xfId="1" xr:uid="{D040778F-52B6-BE40-8C0F-0E4527FD3CF0}"/>
    <cellStyle name="Normal 3" xfId="2" xr:uid="{883C5506-A43D-4442-999A-9DE9A384913B}"/>
    <cellStyle name="Normal 4" xfId="3" xr:uid="{D5445A83-110D-014B-B02D-D985CE5F4AC4}"/>
    <cellStyle name="Percent" xfId="5" builtinId="5"/>
    <cellStyle name="Percent 2" xfId="4" xr:uid="{CC9DC71D-9F78-B143-9C84-E16B8E7D6FD5}"/>
  </cellStyles>
  <dxfs count="3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101308</xdr:colOff>
      <xdr:row>8</xdr:row>
      <xdr:rowOff>67760</xdr:rowOff>
    </xdr:from>
    <xdr:ext cx="1847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E706A79-7584-4446-B1A2-BC4C7D282AE3}"/>
            </a:ext>
          </a:extLst>
        </xdr:cNvPr>
        <xdr:cNvSpPr/>
      </xdr:nvSpPr>
      <xdr:spPr>
        <a:xfrm>
          <a:off x="6921208" y="292526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applewebdata://D0890DEA-71B3-418B-9C6E-78689B0ED95C/" TargetMode="External"/><Relationship Id="rId1" Type="http://schemas.openxmlformats.org/officeDocument/2006/relationships/hyperlink" Target="applewebdata://D0890DEA-71B3-418B-9C6E-78689B0ED95C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5EDCD-8CE4-B64C-B1B3-7BD812DA40E4}">
  <dimension ref="A1:D15"/>
  <sheetViews>
    <sheetView topLeftCell="A2" zoomScale="182" zoomScaleNormal="182" workbookViewId="0">
      <selection activeCell="C4" sqref="C4"/>
    </sheetView>
  </sheetViews>
  <sheetFormatPr baseColWidth="10" defaultRowHeight="13" x14ac:dyDescent="0.15"/>
  <cols>
    <col min="1" max="1" width="23.1640625" customWidth="1"/>
    <col min="2" max="4" width="16.83203125" customWidth="1"/>
  </cols>
  <sheetData>
    <row r="1" spans="1:4" ht="16" customHeight="1" x14ac:dyDescent="0.15"/>
    <row r="2" spans="1:4" ht="20" x14ac:dyDescent="0.2">
      <c r="A2" s="186" t="s">
        <v>253</v>
      </c>
    </row>
    <row r="3" spans="1:4" ht="20" x14ac:dyDescent="0.2">
      <c r="A3" s="186" t="s">
        <v>254</v>
      </c>
    </row>
    <row r="4" spans="1:4" x14ac:dyDescent="0.15">
      <c r="B4" s="146"/>
      <c r="C4" s="146"/>
    </row>
    <row r="5" spans="1:4" ht="20" x14ac:dyDescent="0.2">
      <c r="A5" s="187" t="s">
        <v>260</v>
      </c>
      <c r="B5" s="177" t="s">
        <v>257</v>
      </c>
      <c r="C5" s="177" t="s">
        <v>255</v>
      </c>
      <c r="D5" s="188" t="s">
        <v>252</v>
      </c>
    </row>
    <row r="6" spans="1:4" x14ac:dyDescent="0.15">
      <c r="A6" s="181" t="s">
        <v>248</v>
      </c>
      <c r="B6" s="182">
        <f>'7 Step Chk list'!C27</f>
        <v>18</v>
      </c>
      <c r="C6" s="182">
        <f>'7 Step Chk list'!D27</f>
        <v>13</v>
      </c>
      <c r="D6" s="183">
        <f>'7 Step Chk list'!C28</f>
        <v>0.72222222222222221</v>
      </c>
    </row>
    <row r="7" spans="1:4" x14ac:dyDescent="0.15">
      <c r="A7" s="181" t="s">
        <v>249</v>
      </c>
      <c r="B7" s="184">
        <f>'Pre-op Insp'!C26</f>
        <v>17</v>
      </c>
      <c r="C7" s="185">
        <f>'Pre-op Insp'!D26</f>
        <v>12</v>
      </c>
      <c r="D7" s="183">
        <f>C7/B7</f>
        <v>0.70588235294117652</v>
      </c>
    </row>
    <row r="8" spans="1:4" x14ac:dyDescent="0.15">
      <c r="A8" s="181" t="s">
        <v>250</v>
      </c>
      <c r="B8" s="185">
        <f>'Pre-op Insp'!F26</f>
        <v>17</v>
      </c>
      <c r="C8" s="185">
        <f>'Pre-op Insp'!G26</f>
        <v>15</v>
      </c>
      <c r="D8" s="183">
        <f>C8/B8</f>
        <v>0.88235294117647056</v>
      </c>
    </row>
    <row r="9" spans="1:4" x14ac:dyDescent="0.15">
      <c r="A9" s="181" t="s">
        <v>251</v>
      </c>
      <c r="B9" s="184">
        <f>'Chem Conc'!I14</f>
        <v>30</v>
      </c>
      <c r="C9" s="185">
        <f>'Chem Conc'!J14</f>
        <v>27</v>
      </c>
      <c r="D9" s="183">
        <f>C9/B9</f>
        <v>0.9</v>
      </c>
    </row>
    <row r="10" spans="1:4" x14ac:dyDescent="0.15">
      <c r="A10" s="181" t="s">
        <v>259</v>
      </c>
      <c r="B10" s="201" t="e">
        <f>#REF!</f>
        <v>#REF!</v>
      </c>
      <c r="C10" s="201" t="e">
        <f>#REF!</f>
        <v>#REF!</v>
      </c>
      <c r="D10" s="183" t="e">
        <f>C10/B10</f>
        <v>#REF!</v>
      </c>
    </row>
    <row r="11" spans="1:4" ht="16" x14ac:dyDescent="0.2">
      <c r="A11" s="194" t="s">
        <v>95</v>
      </c>
      <c r="B11" s="195"/>
      <c r="C11" s="195"/>
      <c r="D11" s="195"/>
    </row>
    <row r="12" spans="1:4" ht="2" customHeight="1" x14ac:dyDescent="0.15">
      <c r="A12" s="195"/>
      <c r="B12" s="195"/>
      <c r="C12" s="195"/>
      <c r="D12" s="195"/>
    </row>
    <row r="13" spans="1:4" x14ac:dyDescent="0.15">
      <c r="A13" s="196" t="s">
        <v>256</v>
      </c>
      <c r="B13" s="198">
        <f>'PEC Record'!F19</f>
        <v>10</v>
      </c>
      <c r="C13" s="199">
        <f>'PEC Record'!G19</f>
        <v>7</v>
      </c>
      <c r="D13" s="197">
        <f>C13/B13</f>
        <v>0.7</v>
      </c>
    </row>
    <row r="14" spans="1:4" x14ac:dyDescent="0.15">
      <c r="A14" s="196" t="s">
        <v>258</v>
      </c>
      <c r="B14" s="200">
        <f>'HD Chk List'!C35</f>
        <v>28</v>
      </c>
      <c r="C14" s="200">
        <f>'HD Chk List'!C36</f>
        <v>20</v>
      </c>
      <c r="D14" s="197">
        <f>C14/B14</f>
        <v>0.7142857142857143</v>
      </c>
    </row>
    <row r="15" spans="1:4" x14ac:dyDescent="0.15">
      <c r="A15" s="1" t="s">
        <v>141</v>
      </c>
    </row>
  </sheetData>
  <hyperlinks>
    <hyperlink ref="B6" r:id="rId1" location="Daily!A1" display="applewebdata://D0890DEA-71B3-418B-9C6E-78689B0ED95C/ - Daily!A1" xr:uid="{294AB954-3B79-A34F-A393-ABF9D7781819}"/>
    <hyperlink ref="C6" r:id="rId2" location="Daily!A1" display="applewebdata://D0890DEA-71B3-418B-9C6E-78689B0ED95C/ - Daily!A1" xr:uid="{35A726DB-263E-BC4F-8D30-CEFDF9FCA7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0C877-77EF-5B48-A555-AA90BC46AA65}">
  <dimension ref="A1:B7"/>
  <sheetViews>
    <sheetView zoomScaleNormal="100" workbookViewId="0">
      <selection activeCell="C4" sqref="C4"/>
    </sheetView>
  </sheetViews>
  <sheetFormatPr baseColWidth="10" defaultColWidth="10.83203125" defaultRowHeight="13" x14ac:dyDescent="0.15"/>
  <cols>
    <col min="2" max="2" width="151.6640625" customWidth="1"/>
    <col min="3" max="14" width="41.6640625" customWidth="1"/>
  </cols>
  <sheetData>
    <row r="1" spans="1:2" ht="29" customHeight="1" x14ac:dyDescent="0.3">
      <c r="B1" s="100" t="s">
        <v>160</v>
      </c>
    </row>
    <row r="2" spans="1:2" ht="69" customHeight="1" x14ac:dyDescent="0.25">
      <c r="A2" s="98" t="s">
        <v>155</v>
      </c>
      <c r="B2" s="99" t="s">
        <v>238</v>
      </c>
    </row>
    <row r="3" spans="1:2" ht="59" customHeight="1" x14ac:dyDescent="0.25">
      <c r="A3" s="98" t="s">
        <v>156</v>
      </c>
      <c r="B3" s="99" t="s">
        <v>240</v>
      </c>
    </row>
    <row r="4" spans="1:2" ht="48" x14ac:dyDescent="0.25">
      <c r="A4" s="98" t="s">
        <v>157</v>
      </c>
      <c r="B4" s="99" t="s">
        <v>271</v>
      </c>
    </row>
    <row r="5" spans="1:2" ht="43" customHeight="1" x14ac:dyDescent="0.25">
      <c r="A5" s="98" t="s">
        <v>158</v>
      </c>
      <c r="B5" s="99" t="s">
        <v>241</v>
      </c>
    </row>
    <row r="6" spans="1:2" ht="78" customHeight="1" x14ac:dyDescent="0.25">
      <c r="A6" s="98" t="s">
        <v>159</v>
      </c>
      <c r="B6" s="99" t="s">
        <v>242</v>
      </c>
    </row>
    <row r="7" spans="1:2" ht="48" x14ac:dyDescent="0.25">
      <c r="A7" s="98" t="s">
        <v>237</v>
      </c>
      <c r="B7" s="99" t="s">
        <v>239</v>
      </c>
    </row>
  </sheetData>
  <phoneticPr fontId="3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D2E37-85C8-764A-8B33-09802A3402CF}">
  <sheetPr>
    <pageSetUpPr fitToPage="1"/>
  </sheetPr>
  <dimension ref="A1:N56"/>
  <sheetViews>
    <sheetView workbookViewId="0">
      <pane ySplit="4" topLeftCell="A28" activePane="bottomLeft" state="frozen"/>
      <selection pane="bottomLeft" activeCell="M24" sqref="M24"/>
    </sheetView>
  </sheetViews>
  <sheetFormatPr baseColWidth="10" defaultColWidth="8.83203125" defaultRowHeight="15" x14ac:dyDescent="0.2"/>
  <cols>
    <col min="1" max="1" width="9.83203125" style="3" customWidth="1"/>
    <col min="2" max="2" width="42.1640625" style="21" customWidth="1"/>
    <col min="3" max="6" width="9.83203125" style="21" customWidth="1"/>
    <col min="7" max="10" width="9.83203125" style="2" customWidth="1"/>
    <col min="11" max="16384" width="8.83203125" style="2"/>
  </cols>
  <sheetData>
    <row r="1" spans="1:9" ht="26" x14ac:dyDescent="0.2">
      <c r="A1" s="202" t="s">
        <v>15</v>
      </c>
      <c r="B1" s="202"/>
      <c r="C1" s="202"/>
      <c r="D1" s="202"/>
      <c r="E1" s="202"/>
      <c r="F1" s="202"/>
      <c r="G1" s="202"/>
      <c r="H1" s="202"/>
      <c r="I1" s="202"/>
    </row>
    <row r="2" spans="1:9" ht="19" x14ac:dyDescent="0.2">
      <c r="A2" s="4"/>
      <c r="B2" s="5" t="s">
        <v>16</v>
      </c>
      <c r="C2" s="5"/>
      <c r="D2" s="5"/>
      <c r="E2" s="5"/>
      <c r="F2" s="5"/>
      <c r="G2" s="5"/>
      <c r="H2" s="5" t="s">
        <v>17</v>
      </c>
      <c r="I2" s="4"/>
    </row>
    <row r="3" spans="1:9" ht="19" x14ac:dyDescent="0.2">
      <c r="A3" s="4"/>
      <c r="B3" s="5" t="s">
        <v>18</v>
      </c>
      <c r="C3" s="5"/>
      <c r="D3" s="5"/>
      <c r="E3" s="5"/>
      <c r="F3" s="5"/>
      <c r="G3" s="5"/>
      <c r="H3" s="5" t="s">
        <v>19</v>
      </c>
      <c r="I3" s="4"/>
    </row>
    <row r="4" spans="1:9" ht="24" x14ac:dyDescent="0.2">
      <c r="A4" s="147" t="s">
        <v>231</v>
      </c>
      <c r="B4" s="5"/>
      <c r="C4" s="148" t="s">
        <v>227</v>
      </c>
      <c r="D4" s="148" t="s">
        <v>229</v>
      </c>
      <c r="E4" s="148" t="s">
        <v>228</v>
      </c>
      <c r="F4" s="148" t="s">
        <v>230</v>
      </c>
      <c r="G4" s="5"/>
      <c r="H4" s="5"/>
      <c r="I4" s="4"/>
    </row>
    <row r="5" spans="1:9" s="10" customFormat="1" ht="17" x14ac:dyDescent="0.2">
      <c r="A5" s="6" t="s">
        <v>20</v>
      </c>
      <c r="B5" s="7" t="s">
        <v>21</v>
      </c>
      <c r="C5" s="7"/>
      <c r="D5" s="7"/>
      <c r="E5" s="7"/>
      <c r="F5" s="7"/>
      <c r="G5" s="8" t="s">
        <v>22</v>
      </c>
      <c r="H5" s="9" t="s">
        <v>23</v>
      </c>
      <c r="I5" s="6" t="s">
        <v>24</v>
      </c>
    </row>
    <row r="6" spans="1:9" ht="50" customHeight="1" x14ac:dyDescent="0.2">
      <c r="A6" s="11">
        <v>1</v>
      </c>
      <c r="B6" s="12" t="s">
        <v>25</v>
      </c>
      <c r="C6" s="149">
        <v>1</v>
      </c>
      <c r="D6" s="149"/>
      <c r="E6" s="149"/>
      <c r="F6" s="149"/>
      <c r="G6" s="11" t="s">
        <v>141</v>
      </c>
      <c r="H6" s="13"/>
      <c r="I6" s="13"/>
    </row>
    <row r="7" spans="1:9" ht="34" customHeight="1" x14ac:dyDescent="0.2">
      <c r="A7" s="11">
        <v>2</v>
      </c>
      <c r="B7" s="12" t="s">
        <v>26</v>
      </c>
      <c r="C7" s="149">
        <v>1</v>
      </c>
      <c r="D7" s="149"/>
      <c r="E7" s="149"/>
      <c r="F7" s="149"/>
      <c r="G7" s="11" t="s">
        <v>141</v>
      </c>
      <c r="H7" s="13"/>
      <c r="I7" s="13"/>
    </row>
    <row r="8" spans="1:9" ht="76" customHeight="1" x14ac:dyDescent="0.2">
      <c r="A8" s="11">
        <v>3</v>
      </c>
      <c r="B8" s="12" t="s">
        <v>153</v>
      </c>
      <c r="C8" s="149">
        <v>1</v>
      </c>
      <c r="D8" s="149"/>
      <c r="E8" s="149"/>
      <c r="F8" s="149"/>
      <c r="G8" s="11" t="s">
        <v>141</v>
      </c>
      <c r="H8" s="13"/>
      <c r="I8" s="13"/>
    </row>
    <row r="9" spans="1:9" ht="34" customHeight="1" x14ac:dyDescent="0.2">
      <c r="A9" s="11">
        <v>4</v>
      </c>
      <c r="B9" s="12" t="s">
        <v>27</v>
      </c>
      <c r="C9" s="149"/>
      <c r="D9" s="149"/>
      <c r="E9" s="149">
        <v>1</v>
      </c>
      <c r="F9" s="149"/>
      <c r="G9" s="11" t="s">
        <v>141</v>
      </c>
      <c r="H9" s="13"/>
      <c r="I9" s="13"/>
    </row>
    <row r="10" spans="1:9" ht="49" customHeight="1" x14ac:dyDescent="0.2">
      <c r="A10" s="11">
        <v>5</v>
      </c>
      <c r="B10" s="14" t="s">
        <v>28</v>
      </c>
      <c r="C10" s="149"/>
      <c r="D10" s="149">
        <v>1</v>
      </c>
      <c r="E10" s="149"/>
      <c r="F10" s="149">
        <v>1</v>
      </c>
      <c r="G10" s="11" t="s">
        <v>141</v>
      </c>
      <c r="H10" s="13"/>
      <c r="I10" s="13"/>
    </row>
    <row r="11" spans="1:9" ht="49" customHeight="1" x14ac:dyDescent="0.2">
      <c r="A11" s="11">
        <v>6</v>
      </c>
      <c r="B11" s="14" t="s">
        <v>29</v>
      </c>
      <c r="C11" s="149"/>
      <c r="D11" s="149"/>
      <c r="E11" s="149">
        <v>1</v>
      </c>
      <c r="F11" s="149"/>
      <c r="G11" s="11" t="s">
        <v>141</v>
      </c>
      <c r="H11" s="13"/>
      <c r="I11" s="13"/>
    </row>
    <row r="12" spans="1:9" ht="33" customHeight="1" x14ac:dyDescent="0.2">
      <c r="A12" s="11">
        <v>7</v>
      </c>
      <c r="B12" s="97" t="s">
        <v>232</v>
      </c>
      <c r="C12" s="149"/>
      <c r="D12" s="149">
        <v>1</v>
      </c>
      <c r="E12" s="149"/>
      <c r="F12" s="149"/>
      <c r="G12" s="11" t="s">
        <v>141</v>
      </c>
      <c r="H12" s="13"/>
      <c r="I12" s="13"/>
    </row>
    <row r="13" spans="1:9" ht="80" customHeight="1" x14ac:dyDescent="0.2">
      <c r="A13" s="11">
        <v>8</v>
      </c>
      <c r="B13" s="94" t="s">
        <v>30</v>
      </c>
      <c r="C13" s="149"/>
      <c r="D13" s="149">
        <v>1</v>
      </c>
      <c r="E13" s="149"/>
      <c r="F13" s="149"/>
      <c r="G13" s="11" t="s">
        <v>141</v>
      </c>
      <c r="H13" s="13"/>
      <c r="I13" s="13"/>
    </row>
    <row r="14" spans="1:9" ht="30" customHeight="1" x14ac:dyDescent="0.2">
      <c r="A14" s="11">
        <v>9</v>
      </c>
      <c r="B14" s="12" t="s">
        <v>31</v>
      </c>
      <c r="C14" s="149">
        <v>1</v>
      </c>
      <c r="D14" s="149"/>
      <c r="E14" s="149"/>
      <c r="F14" s="149"/>
      <c r="G14" s="11" t="s">
        <v>141</v>
      </c>
      <c r="H14" s="13"/>
      <c r="I14" s="13"/>
    </row>
    <row r="15" spans="1:9" ht="35" customHeight="1" x14ac:dyDescent="0.2">
      <c r="A15" s="11">
        <v>10</v>
      </c>
      <c r="B15" s="96" t="s">
        <v>32</v>
      </c>
      <c r="C15" s="149"/>
      <c r="D15" s="149"/>
      <c r="E15" s="149"/>
      <c r="F15" s="149">
        <v>1</v>
      </c>
      <c r="G15" s="11" t="s">
        <v>141</v>
      </c>
      <c r="H15" s="13"/>
      <c r="I15" s="13"/>
    </row>
    <row r="16" spans="1:9" ht="46" customHeight="1" x14ac:dyDescent="0.2">
      <c r="A16" s="11">
        <v>11</v>
      </c>
      <c r="B16" s="12" t="s">
        <v>152</v>
      </c>
      <c r="C16" s="149"/>
      <c r="D16" s="149">
        <v>1</v>
      </c>
      <c r="E16" s="149"/>
      <c r="F16" s="149"/>
      <c r="G16" s="11" t="s">
        <v>141</v>
      </c>
      <c r="H16" s="13"/>
      <c r="I16" s="13"/>
    </row>
    <row r="17" spans="1:11" ht="31" customHeight="1" x14ac:dyDescent="0.2">
      <c r="A17" s="11">
        <v>12</v>
      </c>
      <c r="B17" s="12" t="s">
        <v>33</v>
      </c>
      <c r="C17" s="149">
        <v>1</v>
      </c>
      <c r="D17" s="149"/>
      <c r="E17" s="149"/>
      <c r="F17" s="149"/>
      <c r="G17" s="11" t="s">
        <v>141</v>
      </c>
      <c r="H17" s="1"/>
      <c r="I17" s="13"/>
    </row>
    <row r="18" spans="1:11" ht="47" customHeight="1" x14ac:dyDescent="0.2">
      <c r="A18" s="11">
        <v>13</v>
      </c>
      <c r="B18" s="12" t="s">
        <v>34</v>
      </c>
      <c r="C18" s="149">
        <v>1</v>
      </c>
      <c r="D18" s="149"/>
      <c r="E18" s="149"/>
      <c r="F18" s="149"/>
      <c r="G18" s="11" t="s">
        <v>141</v>
      </c>
      <c r="H18" s="13"/>
      <c r="I18" s="13"/>
    </row>
    <row r="19" spans="1:11" ht="71" customHeight="1" x14ac:dyDescent="0.2">
      <c r="A19" s="11">
        <v>14</v>
      </c>
      <c r="B19" s="12" t="s">
        <v>35</v>
      </c>
      <c r="C19" s="149"/>
      <c r="D19" s="149"/>
      <c r="E19" s="149">
        <v>1</v>
      </c>
      <c r="F19" s="149"/>
      <c r="G19" s="11" t="s">
        <v>141</v>
      </c>
      <c r="H19" s="13"/>
      <c r="I19" s="13"/>
    </row>
    <row r="20" spans="1:11" ht="58" customHeight="1" x14ac:dyDescent="0.2">
      <c r="A20" s="11">
        <v>15</v>
      </c>
      <c r="B20" s="12" t="s">
        <v>36</v>
      </c>
      <c r="C20" s="149"/>
      <c r="D20" s="149"/>
      <c r="E20" s="149">
        <v>1</v>
      </c>
      <c r="F20" s="149"/>
      <c r="G20" s="11" t="s">
        <v>141</v>
      </c>
      <c r="H20" s="13"/>
      <c r="I20" s="13"/>
    </row>
    <row r="21" spans="1:11" ht="37" customHeight="1" x14ac:dyDescent="0.2">
      <c r="A21" s="11">
        <v>16</v>
      </c>
      <c r="B21" s="95" t="s">
        <v>146</v>
      </c>
      <c r="C21" s="149">
        <v>1</v>
      </c>
      <c r="D21" s="149"/>
      <c r="E21" s="149"/>
      <c r="F21" s="149"/>
      <c r="G21" s="11" t="s">
        <v>141</v>
      </c>
      <c r="H21" s="13"/>
      <c r="I21" s="13"/>
    </row>
    <row r="22" spans="1:11" ht="59" customHeight="1" x14ac:dyDescent="0.2">
      <c r="A22" s="11">
        <v>17</v>
      </c>
      <c r="B22" s="14" t="s">
        <v>37</v>
      </c>
      <c r="C22" s="149"/>
      <c r="D22" s="149">
        <v>1</v>
      </c>
      <c r="E22" s="149"/>
      <c r="F22" s="149" t="s">
        <v>141</v>
      </c>
      <c r="G22" s="11" t="s">
        <v>141</v>
      </c>
      <c r="H22" s="13"/>
      <c r="I22" s="13"/>
    </row>
    <row r="23" spans="1:11" ht="75" customHeight="1" x14ac:dyDescent="0.2">
      <c r="A23" s="11">
        <v>18</v>
      </c>
      <c r="B23" s="14" t="s">
        <v>38</v>
      </c>
      <c r="C23" s="149"/>
      <c r="D23" s="149">
        <v>1</v>
      </c>
      <c r="E23" s="149"/>
      <c r="F23" s="149"/>
      <c r="G23" s="11" t="s">
        <v>141</v>
      </c>
      <c r="H23" s="13"/>
      <c r="I23" s="13"/>
    </row>
    <row r="24" spans="1:11" ht="33" customHeight="1" x14ac:dyDescent="0.2">
      <c r="A24" s="11">
        <v>19</v>
      </c>
      <c r="B24" s="12" t="s">
        <v>39</v>
      </c>
      <c r="C24" s="149"/>
      <c r="D24" s="149"/>
      <c r="E24" s="149"/>
      <c r="F24" s="149">
        <v>1</v>
      </c>
      <c r="G24" s="11" t="s">
        <v>141</v>
      </c>
      <c r="H24" s="13"/>
      <c r="I24" s="13"/>
    </row>
    <row r="25" spans="1:11" ht="34" customHeight="1" x14ac:dyDescent="0.2">
      <c r="A25" s="11">
        <v>20</v>
      </c>
      <c r="B25" s="12" t="s">
        <v>151</v>
      </c>
      <c r="C25" s="149">
        <v>1</v>
      </c>
      <c r="D25" s="149"/>
      <c r="E25" s="149"/>
      <c r="F25" s="149"/>
      <c r="G25" s="11" t="s">
        <v>141</v>
      </c>
      <c r="H25" s="13"/>
      <c r="I25" s="13"/>
    </row>
    <row r="26" spans="1:11" ht="53" customHeight="1" x14ac:dyDescent="0.2">
      <c r="A26" s="11">
        <v>21</v>
      </c>
      <c r="B26" s="14" t="s">
        <v>40</v>
      </c>
      <c r="C26" s="149"/>
      <c r="D26" s="149"/>
      <c r="E26" s="149">
        <v>1</v>
      </c>
      <c r="F26" s="149"/>
      <c r="G26" s="11" t="s">
        <v>141</v>
      </c>
      <c r="H26" s="13"/>
      <c r="I26" s="13"/>
      <c r="K26" s="2" t="s">
        <v>141</v>
      </c>
    </row>
    <row r="27" spans="1:11" ht="34" customHeight="1" x14ac:dyDescent="0.2">
      <c r="A27" s="11">
        <v>22</v>
      </c>
      <c r="B27" s="14" t="s">
        <v>41</v>
      </c>
      <c r="C27" s="149"/>
      <c r="D27" s="149">
        <v>1</v>
      </c>
      <c r="E27" s="149"/>
      <c r="F27" s="149"/>
      <c r="G27" s="11" t="s">
        <v>141</v>
      </c>
      <c r="H27" s="13"/>
      <c r="I27" s="13"/>
    </row>
    <row r="28" spans="1:11" ht="44" customHeight="1" x14ac:dyDescent="0.2">
      <c r="A28" s="11">
        <v>23</v>
      </c>
      <c r="B28" s="12" t="s">
        <v>150</v>
      </c>
      <c r="C28" s="149">
        <v>1</v>
      </c>
      <c r="D28" s="149"/>
      <c r="E28" s="149"/>
      <c r="F28" s="149"/>
      <c r="G28" s="11" t="s">
        <v>141</v>
      </c>
      <c r="H28" s="13"/>
      <c r="I28" s="13"/>
    </row>
    <row r="29" spans="1:11" ht="77" customHeight="1" x14ac:dyDescent="0.2">
      <c r="A29" s="11">
        <v>24</v>
      </c>
      <c r="B29" s="14" t="s">
        <v>149</v>
      </c>
      <c r="C29" s="149"/>
      <c r="D29" s="149">
        <v>1</v>
      </c>
      <c r="E29" s="149"/>
      <c r="F29" s="149"/>
      <c r="G29" s="11" t="s">
        <v>141</v>
      </c>
      <c r="H29" s="13"/>
      <c r="I29" s="13"/>
    </row>
    <row r="30" spans="1:11" ht="34" customHeight="1" x14ac:dyDescent="0.2">
      <c r="A30" s="11">
        <v>25</v>
      </c>
      <c r="B30" s="14" t="s">
        <v>148</v>
      </c>
      <c r="C30" s="149"/>
      <c r="D30" s="149"/>
      <c r="E30" s="149">
        <v>1</v>
      </c>
      <c r="F30" s="149" t="s">
        <v>141</v>
      </c>
      <c r="G30" s="11" t="s">
        <v>141</v>
      </c>
      <c r="H30" s="13"/>
      <c r="I30" s="13"/>
    </row>
    <row r="31" spans="1:11" ht="66" customHeight="1" x14ac:dyDescent="0.2">
      <c r="A31" s="11">
        <v>26</v>
      </c>
      <c r="B31" s="14" t="s">
        <v>147</v>
      </c>
      <c r="C31" s="149">
        <v>1</v>
      </c>
      <c r="D31" s="149"/>
      <c r="E31" s="149"/>
      <c r="F31" s="149"/>
      <c r="G31" s="11" t="s">
        <v>141</v>
      </c>
      <c r="H31" s="15"/>
      <c r="I31" s="13"/>
    </row>
    <row r="32" spans="1:11" ht="48" customHeight="1" x14ac:dyDescent="0.2">
      <c r="A32" s="11">
        <v>27</v>
      </c>
      <c r="B32" s="12" t="s">
        <v>42</v>
      </c>
      <c r="C32" s="149"/>
      <c r="D32" s="149">
        <v>1</v>
      </c>
      <c r="E32" s="149"/>
      <c r="F32" s="149"/>
      <c r="G32" s="11" t="s">
        <v>141</v>
      </c>
      <c r="H32" s="15"/>
      <c r="I32" s="13"/>
    </row>
    <row r="33" spans="1:9" ht="29.25" customHeight="1" x14ac:dyDescent="0.2">
      <c r="A33" s="11">
        <v>28</v>
      </c>
      <c r="B33" s="12" t="s">
        <v>154</v>
      </c>
      <c r="C33" s="149"/>
      <c r="D33" s="149">
        <v>1</v>
      </c>
      <c r="E33" s="149"/>
      <c r="F33" s="149"/>
      <c r="G33" s="11" t="s">
        <v>141</v>
      </c>
      <c r="H33" s="16"/>
      <c r="I33" s="13"/>
    </row>
    <row r="34" spans="1:9" ht="23" x14ac:dyDescent="0.25">
      <c r="B34" s="158" t="s">
        <v>234</v>
      </c>
      <c r="C34" s="159">
        <f>SUM(C6:C33)</f>
        <v>10</v>
      </c>
      <c r="D34" s="159">
        <f t="shared" ref="D34:F34" si="0">SUM(D6:D33)</f>
        <v>10</v>
      </c>
      <c r="E34" s="159">
        <f t="shared" si="0"/>
        <v>6</v>
      </c>
      <c r="F34" s="159">
        <f t="shared" si="0"/>
        <v>3</v>
      </c>
      <c r="G34" s="21"/>
    </row>
    <row r="35" spans="1:9" ht="23" x14ac:dyDescent="0.25">
      <c r="B35" s="158" t="s">
        <v>235</v>
      </c>
      <c r="C35" s="159">
        <v>28</v>
      </c>
      <c r="D35" s="159"/>
      <c r="E35" s="159"/>
      <c r="F35" s="159"/>
    </row>
    <row r="36" spans="1:9" ht="23" x14ac:dyDescent="0.25">
      <c r="B36" s="158" t="s">
        <v>233</v>
      </c>
      <c r="C36" s="159">
        <f>C34+D34</f>
        <v>20</v>
      </c>
      <c r="D36" s="159"/>
      <c r="E36" s="159"/>
      <c r="F36" s="159"/>
    </row>
    <row r="37" spans="1:9" ht="26" x14ac:dyDescent="0.3">
      <c r="B37" s="158" t="s">
        <v>236</v>
      </c>
      <c r="C37" s="160">
        <f>C36/C35</f>
        <v>0.7142857142857143</v>
      </c>
      <c r="D37" s="161"/>
      <c r="E37" s="161"/>
      <c r="F37" s="161"/>
    </row>
    <row r="41" spans="1:9" ht="20" x14ac:dyDescent="0.25">
      <c r="B41" s="17" t="s">
        <v>43</v>
      </c>
      <c r="C41" s="17"/>
      <c r="D41" s="17"/>
      <c r="E41" s="17"/>
      <c r="F41" s="17"/>
    </row>
    <row r="42" spans="1:9" ht="19" x14ac:dyDescent="0.2">
      <c r="B42" s="18" t="s">
        <v>224</v>
      </c>
      <c r="C42" s="18"/>
      <c r="D42" s="18"/>
      <c r="E42" s="18"/>
      <c r="F42" s="18"/>
    </row>
    <row r="43" spans="1:9" ht="16" x14ac:dyDescent="0.2">
      <c r="B43" s="18" t="s">
        <v>223</v>
      </c>
      <c r="C43" s="18"/>
      <c r="D43" s="18"/>
      <c r="E43" s="18"/>
      <c r="F43" s="18"/>
    </row>
    <row r="44" spans="1:9" ht="16" x14ac:dyDescent="0.2">
      <c r="B44" s="18" t="s">
        <v>225</v>
      </c>
      <c r="C44" s="18"/>
      <c r="D44" s="18"/>
      <c r="E44" s="18"/>
      <c r="F44" s="18"/>
    </row>
    <row r="45" spans="1:9" ht="19" x14ac:dyDescent="0.2">
      <c r="B45" s="18" t="s">
        <v>226</v>
      </c>
      <c r="C45" s="18"/>
      <c r="D45" s="18"/>
      <c r="E45" s="18"/>
      <c r="F45" s="18"/>
    </row>
    <row r="46" spans="1:9" x14ac:dyDescent="0.2">
      <c r="B46" s="19"/>
      <c r="C46" s="19"/>
      <c r="D46" s="19"/>
      <c r="E46" s="19"/>
      <c r="F46" s="19"/>
    </row>
    <row r="47" spans="1:9" x14ac:dyDescent="0.2">
      <c r="B47" s="20" t="s">
        <v>141</v>
      </c>
      <c r="C47" s="20"/>
      <c r="D47" s="20"/>
      <c r="E47" s="20"/>
      <c r="F47" s="20"/>
    </row>
    <row r="48" spans="1:9" x14ac:dyDescent="0.2">
      <c r="B48" s="20"/>
      <c r="C48" s="20"/>
      <c r="D48" s="20"/>
      <c r="E48" s="20"/>
      <c r="F48" s="20"/>
    </row>
    <row r="49" spans="2:14" ht="19" x14ac:dyDescent="0.25">
      <c r="B49" s="22" t="s">
        <v>44</v>
      </c>
      <c r="C49" s="22"/>
      <c r="D49" s="22"/>
      <c r="E49" s="22"/>
      <c r="F49" s="22"/>
      <c r="G49"/>
      <c r="H49"/>
      <c r="I49"/>
      <c r="J49"/>
      <c r="K49"/>
      <c r="L49"/>
      <c r="M49"/>
      <c r="N49"/>
    </row>
    <row r="50" spans="2:14" x14ac:dyDescent="0.2"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2:14" ht="19" x14ac:dyDescent="0.25">
      <c r="B51" s="23" t="s">
        <v>45</v>
      </c>
      <c r="C51" s="23"/>
      <c r="D51" s="23"/>
      <c r="E51" s="23"/>
      <c r="F51" s="23"/>
      <c r="G51"/>
      <c r="H51"/>
      <c r="I51"/>
      <c r="J51"/>
      <c r="K51"/>
      <c r="L51"/>
      <c r="M51"/>
      <c r="N51"/>
    </row>
    <row r="52" spans="2:14" x14ac:dyDescent="0.2">
      <c r="B52" t="s">
        <v>46</v>
      </c>
      <c r="C52"/>
      <c r="D52"/>
      <c r="E52"/>
      <c r="F52"/>
      <c r="G52"/>
      <c r="H52"/>
      <c r="I52"/>
      <c r="J52"/>
      <c r="K52"/>
      <c r="L52"/>
      <c r="M52"/>
      <c r="N52"/>
    </row>
    <row r="53" spans="2:14" x14ac:dyDescent="0.2"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2:14" x14ac:dyDescent="0.2"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2:14" x14ac:dyDescent="0.2"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2:14" x14ac:dyDescent="0.2">
      <c r="B56"/>
      <c r="C56"/>
      <c r="D56"/>
      <c r="E56"/>
      <c r="F56"/>
      <c r="G56" s="24" t="s">
        <v>141</v>
      </c>
      <c r="H56"/>
      <c r="I56"/>
      <c r="J56"/>
      <c r="K56"/>
      <c r="L56"/>
      <c r="M56"/>
      <c r="N56"/>
    </row>
  </sheetData>
  <autoFilter ref="A5:I5" xr:uid="{D9C9D48A-CF44-410E-9442-1FE94227010F}"/>
  <mergeCells count="1">
    <mergeCell ref="A1:I1"/>
  </mergeCells>
  <conditionalFormatting sqref="G6:G33">
    <cfRule type="containsText" dxfId="2" priority="1" operator="containsText" text="Unsatisfactory">
      <formula>NOT(ISERROR(SEARCH("Unsatisfactory",G6)))</formula>
    </cfRule>
    <cfRule type="containsText" dxfId="1" priority="2" operator="containsText" text="Marginal">
      <formula>NOT(ISERROR(SEARCH("Marginal",G6)))</formula>
    </cfRule>
    <cfRule type="cellIs" dxfId="0" priority="3" operator="equal">
      <formula>"satisfactory"</formula>
    </cfRule>
  </conditionalFormatting>
  <pageMargins left="0.25" right="0.25" top="0.75" bottom="0.75" header="0.3" footer="0.3"/>
  <pageSetup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69B7-100F-444A-813D-E8E81263103E}">
  <dimension ref="A1:E28"/>
  <sheetViews>
    <sheetView topLeftCell="A11" zoomScale="85" zoomScaleNormal="85" workbookViewId="0">
      <selection activeCell="I20" sqref="I20"/>
    </sheetView>
  </sheetViews>
  <sheetFormatPr baseColWidth="10" defaultColWidth="11.5" defaultRowHeight="13" x14ac:dyDescent="0.15"/>
  <cols>
    <col min="1" max="1" width="18.6640625" customWidth="1"/>
    <col min="2" max="2" width="40.33203125" customWidth="1"/>
    <col min="3" max="3" width="21.33203125" customWidth="1"/>
    <col min="4" max="4" width="18.83203125" customWidth="1"/>
    <col min="5" max="5" width="32.1640625" customWidth="1"/>
    <col min="6" max="6" width="17.5" customWidth="1"/>
  </cols>
  <sheetData>
    <row r="1" spans="1:5" ht="27.5" customHeight="1" thickTop="1" x14ac:dyDescent="0.3">
      <c r="A1" s="203" t="s">
        <v>185</v>
      </c>
      <c r="B1" s="204"/>
      <c r="C1" s="204"/>
      <c r="D1" s="204"/>
      <c r="E1" s="114"/>
    </row>
    <row r="2" spans="1:5" x14ac:dyDescent="0.15">
      <c r="A2" s="115" t="s">
        <v>186</v>
      </c>
      <c r="B2" s="113" t="s">
        <v>189</v>
      </c>
      <c r="C2" s="113" t="s">
        <v>193</v>
      </c>
      <c r="E2" s="116"/>
    </row>
    <row r="3" spans="1:5" ht="21" x14ac:dyDescent="0.25">
      <c r="A3" s="117" t="s">
        <v>187</v>
      </c>
      <c r="B3" s="105" t="s">
        <v>190</v>
      </c>
      <c r="C3" s="105" t="s">
        <v>194</v>
      </c>
      <c r="E3" s="118"/>
    </row>
    <row r="4" spans="1:5" x14ac:dyDescent="0.15">
      <c r="A4" s="117" t="s">
        <v>188</v>
      </c>
      <c r="B4" s="105" t="s">
        <v>191</v>
      </c>
      <c r="C4" s="105" t="s">
        <v>195</v>
      </c>
      <c r="E4" s="116"/>
    </row>
    <row r="5" spans="1:5" ht="22" customHeight="1" x14ac:dyDescent="0.25">
      <c r="A5" s="117" t="s">
        <v>162</v>
      </c>
      <c r="B5" s="105" t="s">
        <v>192</v>
      </c>
      <c r="C5" s="105" t="s">
        <v>196</v>
      </c>
      <c r="D5" s="112"/>
      <c r="E5" s="119"/>
    </row>
    <row r="6" spans="1:5" ht="21" x14ac:dyDescent="0.25">
      <c r="A6" s="120"/>
      <c r="B6" s="111"/>
      <c r="C6" s="110"/>
      <c r="D6" s="110"/>
      <c r="E6" s="121"/>
    </row>
    <row r="7" spans="1:5" ht="16" x14ac:dyDescent="0.15">
      <c r="A7" s="122" t="s">
        <v>163</v>
      </c>
      <c r="B7" s="106" t="s">
        <v>164</v>
      </c>
      <c r="C7" s="106" t="s">
        <v>182</v>
      </c>
      <c r="D7" s="107" t="s">
        <v>183</v>
      </c>
      <c r="E7" s="123" t="s">
        <v>184</v>
      </c>
    </row>
    <row r="8" spans="1:5" ht="32" customHeight="1" x14ac:dyDescent="0.2">
      <c r="A8" s="125" t="s">
        <v>198</v>
      </c>
      <c r="B8" s="109" t="s">
        <v>197</v>
      </c>
      <c r="C8" s="108">
        <v>1</v>
      </c>
      <c r="D8" s="107"/>
      <c r="E8" s="124"/>
    </row>
    <row r="9" spans="1:5" ht="19" customHeight="1" x14ac:dyDescent="0.2">
      <c r="A9" s="125" t="s">
        <v>199</v>
      </c>
      <c r="B9" s="109" t="s">
        <v>165</v>
      </c>
      <c r="C9" s="108">
        <v>1</v>
      </c>
      <c r="D9" s="107"/>
      <c r="E9" s="124"/>
    </row>
    <row r="10" spans="1:5" ht="19" customHeight="1" x14ac:dyDescent="0.2">
      <c r="A10" s="125" t="s">
        <v>200</v>
      </c>
      <c r="B10" s="109" t="s">
        <v>166</v>
      </c>
      <c r="C10" s="108">
        <v>1</v>
      </c>
      <c r="D10" s="107"/>
      <c r="E10" s="124"/>
    </row>
    <row r="11" spans="1:5" ht="32" x14ac:dyDescent="0.2">
      <c r="A11" s="125" t="s">
        <v>201</v>
      </c>
      <c r="B11" s="109" t="s">
        <v>167</v>
      </c>
      <c r="C11" s="108">
        <v>1</v>
      </c>
      <c r="D11" s="107"/>
      <c r="E11" s="124"/>
    </row>
    <row r="12" spans="1:5" ht="32" x14ac:dyDescent="0.2">
      <c r="A12" s="125" t="s">
        <v>202</v>
      </c>
      <c r="B12" s="109" t="s">
        <v>168</v>
      </c>
      <c r="C12" s="108">
        <v>1</v>
      </c>
      <c r="D12" s="107"/>
      <c r="E12" s="124"/>
    </row>
    <row r="13" spans="1:5" ht="32" customHeight="1" x14ac:dyDescent="0.2">
      <c r="A13" s="125" t="s">
        <v>203</v>
      </c>
      <c r="B13" s="109" t="s">
        <v>169</v>
      </c>
      <c r="C13" s="108">
        <v>1</v>
      </c>
      <c r="D13" s="107">
        <v>1</v>
      </c>
      <c r="E13" s="124"/>
    </row>
    <row r="14" spans="1:5" ht="30" customHeight="1" x14ac:dyDescent="0.2">
      <c r="A14" s="125" t="s">
        <v>204</v>
      </c>
      <c r="B14" s="109" t="s">
        <v>170</v>
      </c>
      <c r="C14" s="108">
        <v>1</v>
      </c>
      <c r="D14" s="107"/>
      <c r="E14" s="124"/>
    </row>
    <row r="15" spans="1:5" ht="32" x14ac:dyDescent="0.2">
      <c r="A15" s="125" t="s">
        <v>205</v>
      </c>
      <c r="B15" s="109" t="s">
        <v>171</v>
      </c>
      <c r="C15" s="108"/>
      <c r="D15" s="107"/>
      <c r="E15" s="124"/>
    </row>
    <row r="16" spans="1:5" ht="16" x14ac:dyDescent="0.2">
      <c r="A16" s="125" t="s">
        <v>206</v>
      </c>
      <c r="B16" s="109" t="s">
        <v>172</v>
      </c>
      <c r="C16" s="108">
        <v>1</v>
      </c>
      <c r="D16" s="107"/>
      <c r="E16" s="124"/>
    </row>
    <row r="17" spans="1:5" ht="13" customHeight="1" x14ac:dyDescent="0.2">
      <c r="A17" s="125" t="s">
        <v>207</v>
      </c>
      <c r="B17" s="109" t="s">
        <v>173</v>
      </c>
      <c r="C17" s="108">
        <v>1</v>
      </c>
      <c r="D17" s="107"/>
      <c r="E17" s="124"/>
    </row>
    <row r="18" spans="1:5" ht="31" customHeight="1" x14ac:dyDescent="0.2">
      <c r="A18" s="125" t="s">
        <v>208</v>
      </c>
      <c r="B18" s="109" t="s">
        <v>174</v>
      </c>
      <c r="C18" s="108">
        <v>1</v>
      </c>
      <c r="D18" s="107"/>
      <c r="E18" s="124"/>
    </row>
    <row r="19" spans="1:5" ht="32" x14ac:dyDescent="0.2">
      <c r="A19" s="125" t="s">
        <v>209</v>
      </c>
      <c r="B19" s="109" t="s">
        <v>175</v>
      </c>
      <c r="C19" s="108">
        <v>1</v>
      </c>
      <c r="D19" s="107">
        <v>1</v>
      </c>
      <c r="E19" s="124"/>
    </row>
    <row r="20" spans="1:5" ht="27" customHeight="1" x14ac:dyDescent="0.2">
      <c r="A20" s="125" t="s">
        <v>210</v>
      </c>
      <c r="B20" s="109" t="s">
        <v>176</v>
      </c>
      <c r="C20" s="108">
        <v>1</v>
      </c>
      <c r="D20" s="107">
        <v>1</v>
      </c>
      <c r="E20" s="124"/>
    </row>
    <row r="21" spans="1:5" ht="27" customHeight="1" x14ac:dyDescent="0.2">
      <c r="A21" s="125" t="s">
        <v>211</v>
      </c>
      <c r="B21" s="109" t="s">
        <v>177</v>
      </c>
      <c r="C21" s="108">
        <v>1</v>
      </c>
      <c r="D21" s="107"/>
      <c r="E21" s="124"/>
    </row>
    <row r="22" spans="1:5" ht="27" customHeight="1" x14ac:dyDescent="0.2">
      <c r="A22" s="125" t="s">
        <v>212</v>
      </c>
      <c r="B22" s="109" t="s">
        <v>178</v>
      </c>
      <c r="C22" s="108">
        <v>1</v>
      </c>
      <c r="D22" s="107"/>
      <c r="E22" s="124"/>
    </row>
    <row r="23" spans="1:5" ht="28" customHeight="1" x14ac:dyDescent="0.2">
      <c r="A23" s="125" t="s">
        <v>213</v>
      </c>
      <c r="B23" s="109" t="s">
        <v>179</v>
      </c>
      <c r="C23" s="108">
        <v>1</v>
      </c>
      <c r="D23" s="107"/>
      <c r="E23" s="124"/>
    </row>
    <row r="24" spans="1:5" ht="27" customHeight="1" x14ac:dyDescent="0.2">
      <c r="A24" s="125" t="s">
        <v>214</v>
      </c>
      <c r="B24" s="109" t="s">
        <v>180</v>
      </c>
      <c r="C24" s="108">
        <v>1</v>
      </c>
      <c r="D24" s="107">
        <v>1</v>
      </c>
      <c r="E24" s="124"/>
    </row>
    <row r="25" spans="1:5" ht="27" customHeight="1" x14ac:dyDescent="0.2">
      <c r="A25" s="125" t="s">
        <v>215</v>
      </c>
      <c r="B25" s="109" t="s">
        <v>175</v>
      </c>
      <c r="C25" s="108">
        <v>1</v>
      </c>
      <c r="D25" s="107"/>
      <c r="E25" s="124"/>
    </row>
    <row r="26" spans="1:5" ht="27" customHeight="1" thickBot="1" x14ac:dyDescent="0.25">
      <c r="A26" s="126" t="s">
        <v>216</v>
      </c>
      <c r="B26" s="127" t="s">
        <v>181</v>
      </c>
      <c r="C26" s="128">
        <v>1</v>
      </c>
      <c r="D26" s="129">
        <v>1</v>
      </c>
      <c r="E26" s="130"/>
    </row>
    <row r="27" spans="1:5" ht="14" thickTop="1" x14ac:dyDescent="0.15">
      <c r="C27" s="176">
        <f>SUM(C8:C26)</f>
        <v>18</v>
      </c>
      <c r="D27" s="176">
        <f>C27-(SUM(D8:D26))</f>
        <v>13</v>
      </c>
    </row>
    <row r="28" spans="1:5" ht="30" x14ac:dyDescent="0.35">
      <c r="B28" s="162" t="s">
        <v>222</v>
      </c>
      <c r="C28" s="163">
        <f>D27/C27</f>
        <v>0.72222222222222221</v>
      </c>
    </row>
  </sheetData>
  <mergeCells count="1">
    <mergeCell ref="A1:D1"/>
  </mergeCells>
  <hyperlinks>
    <hyperlink ref="C27:D27" location="Daily!A1" display="Daily!A1" xr:uid="{65EDF655-E501-8F47-B9CD-0C0F1BC17911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58A05-AEC0-D440-89EF-4DDBC4D692BB}">
  <dimension ref="A1:AG59"/>
  <sheetViews>
    <sheetView workbookViewId="0">
      <selection sqref="A1:K14"/>
    </sheetView>
  </sheetViews>
  <sheetFormatPr baseColWidth="10" defaultColWidth="8.83203125" defaultRowHeight="15" x14ac:dyDescent="0.2"/>
  <cols>
    <col min="1" max="1" width="21.1640625" style="2" customWidth="1"/>
    <col min="2" max="3" width="7.83203125" style="2" customWidth="1"/>
    <col min="4" max="4" width="8.5" style="2" customWidth="1"/>
    <col min="5" max="5" width="9.83203125" style="2" customWidth="1"/>
    <col min="6" max="7" width="8.1640625" style="2" customWidth="1"/>
    <col min="8" max="8" width="15.1640625" style="2" customWidth="1"/>
    <col min="9" max="10" width="5.83203125" style="2" customWidth="1"/>
    <col min="11" max="11" width="31.6640625" style="2" customWidth="1"/>
    <col min="12" max="16384" width="8.83203125" style="2"/>
  </cols>
  <sheetData>
    <row r="1" spans="1:33" ht="26" x14ac:dyDescent="0.3">
      <c r="A1" s="206" t="s">
        <v>122</v>
      </c>
      <c r="B1" s="207"/>
      <c r="C1" s="207"/>
      <c r="D1" s="207"/>
      <c r="E1" s="207"/>
      <c r="F1" s="207"/>
      <c r="G1" s="207"/>
      <c r="H1" s="207"/>
      <c r="I1" s="207"/>
      <c r="J1" s="207"/>
      <c r="K1" s="208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1:33" ht="16" customHeight="1" x14ac:dyDescent="0.2">
      <c r="A2" s="209" t="s">
        <v>123</v>
      </c>
      <c r="B2" s="211"/>
      <c r="C2" s="212"/>
      <c r="D2" s="212"/>
      <c r="E2" s="212"/>
      <c r="F2" s="212"/>
      <c r="G2" s="212"/>
      <c r="H2" s="213"/>
      <c r="I2" s="131"/>
      <c r="J2" s="131"/>
      <c r="K2" s="62" t="s">
        <v>124</v>
      </c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</row>
    <row r="3" spans="1:33" ht="16" customHeight="1" thickBot="1" x14ac:dyDescent="0.25">
      <c r="A3" s="210"/>
      <c r="B3" s="214" t="s">
        <v>125</v>
      </c>
      <c r="C3" s="215"/>
      <c r="D3" s="215"/>
      <c r="E3" s="215"/>
      <c r="F3" s="215"/>
      <c r="G3" s="215"/>
      <c r="H3" s="216"/>
      <c r="I3" s="132"/>
      <c r="J3" s="132"/>
      <c r="K3" s="62" t="s">
        <v>126</v>
      </c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</row>
    <row r="4" spans="1:33" ht="42" customHeight="1" thickBot="1" x14ac:dyDescent="0.25">
      <c r="A4" s="63" t="s">
        <v>127</v>
      </c>
      <c r="B4" s="189" t="s">
        <v>262</v>
      </c>
      <c r="C4" s="189" t="s">
        <v>263</v>
      </c>
      <c r="D4" s="189" t="s">
        <v>264</v>
      </c>
      <c r="E4" s="189" t="s">
        <v>265</v>
      </c>
      <c r="F4" s="190" t="s">
        <v>266</v>
      </c>
      <c r="G4" s="190"/>
      <c r="H4" s="64" t="s">
        <v>128</v>
      </c>
      <c r="I4" s="135" t="s">
        <v>217</v>
      </c>
      <c r="J4" s="135" t="s">
        <v>182</v>
      </c>
      <c r="K4" s="65" t="s">
        <v>129</v>
      </c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7"/>
      <c r="AD4" s="67"/>
      <c r="AE4" s="67"/>
      <c r="AF4" s="67"/>
      <c r="AG4" s="67"/>
    </row>
    <row r="5" spans="1:33" ht="28.5" customHeight="1" thickBot="1" x14ac:dyDescent="0.25">
      <c r="A5" s="68" t="s">
        <v>130</v>
      </c>
      <c r="B5" s="69">
        <v>200</v>
      </c>
      <c r="C5" s="69">
        <v>200</v>
      </c>
      <c r="D5" s="70">
        <v>170</v>
      </c>
      <c r="E5" s="69">
        <v>175</v>
      </c>
      <c r="F5" s="69">
        <v>200</v>
      </c>
      <c r="G5" s="69"/>
      <c r="H5" s="71" t="s">
        <v>131</v>
      </c>
      <c r="I5" s="71">
        <v>5</v>
      </c>
      <c r="J5" s="71">
        <v>5</v>
      </c>
      <c r="K5" s="72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7"/>
      <c r="AD5" s="67"/>
      <c r="AE5" s="67"/>
      <c r="AF5" s="67"/>
      <c r="AG5" s="67"/>
    </row>
    <row r="6" spans="1:33" ht="30.75" customHeight="1" thickBot="1" x14ac:dyDescent="0.25">
      <c r="A6" s="68" t="s">
        <v>130</v>
      </c>
      <c r="B6" s="69">
        <v>3</v>
      </c>
      <c r="C6" s="70">
        <v>4</v>
      </c>
      <c r="D6" s="70">
        <v>2</v>
      </c>
      <c r="E6" s="70">
        <v>3</v>
      </c>
      <c r="F6" s="70">
        <v>3</v>
      </c>
      <c r="G6" s="70"/>
      <c r="H6" s="71" t="s">
        <v>132</v>
      </c>
      <c r="I6" s="71">
        <v>5</v>
      </c>
      <c r="J6" s="71">
        <v>4</v>
      </c>
      <c r="K6" s="72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7"/>
      <c r="AD6" s="67"/>
      <c r="AE6" s="67"/>
      <c r="AF6" s="67"/>
      <c r="AG6" s="67"/>
    </row>
    <row r="7" spans="1:33" ht="28" customHeight="1" x14ac:dyDescent="0.2">
      <c r="A7" s="73" t="s">
        <v>133</v>
      </c>
      <c r="B7" s="191" t="s">
        <v>267</v>
      </c>
      <c r="C7" s="191">
        <v>3.5</v>
      </c>
      <c r="D7" s="191">
        <v>2</v>
      </c>
      <c r="E7" s="191">
        <v>0.8</v>
      </c>
      <c r="F7" s="75">
        <v>2</v>
      </c>
      <c r="G7" s="74"/>
      <c r="H7" s="75" t="s">
        <v>134</v>
      </c>
      <c r="I7" s="133">
        <v>5</v>
      </c>
      <c r="J7" s="133">
        <v>4</v>
      </c>
      <c r="K7" s="76" t="s">
        <v>135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</row>
    <row r="8" spans="1:33" ht="22" customHeight="1" x14ac:dyDescent="0.2">
      <c r="A8" s="77" t="s">
        <v>136</v>
      </c>
      <c r="B8" s="192"/>
      <c r="C8" s="192"/>
      <c r="D8" s="192"/>
      <c r="E8" s="192"/>
      <c r="F8" s="75"/>
      <c r="G8" s="74"/>
      <c r="H8" s="75" t="s">
        <v>137</v>
      </c>
      <c r="I8" s="133">
        <v>0</v>
      </c>
      <c r="J8" s="133">
        <v>0</v>
      </c>
      <c r="K8" s="76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</row>
    <row r="9" spans="1:33" ht="28" customHeight="1" x14ac:dyDescent="0.2">
      <c r="A9" s="73" t="s">
        <v>138</v>
      </c>
      <c r="B9" s="191"/>
      <c r="C9" s="191"/>
      <c r="D9" s="191"/>
      <c r="E9" s="191"/>
      <c r="F9" s="75">
        <v>2</v>
      </c>
      <c r="G9" s="74"/>
      <c r="H9" s="75" t="s">
        <v>139</v>
      </c>
      <c r="I9" s="133">
        <v>1</v>
      </c>
      <c r="J9" s="133">
        <v>0</v>
      </c>
      <c r="K9" s="76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</row>
    <row r="10" spans="1:33" ht="28" customHeight="1" x14ac:dyDescent="0.2">
      <c r="A10" s="73" t="s">
        <v>268</v>
      </c>
      <c r="B10" s="191">
        <v>200</v>
      </c>
      <c r="C10" s="191">
        <v>200</v>
      </c>
      <c r="D10" s="191">
        <v>175</v>
      </c>
      <c r="E10" s="191">
        <v>200</v>
      </c>
      <c r="F10" s="75">
        <v>175</v>
      </c>
      <c r="G10" s="74"/>
      <c r="H10" s="75" t="s">
        <v>140</v>
      </c>
      <c r="I10" s="133">
        <v>4</v>
      </c>
      <c r="J10" s="133">
        <v>4</v>
      </c>
      <c r="K10" s="76"/>
      <c r="L10" s="61"/>
      <c r="M10" s="61"/>
      <c r="N10" s="61"/>
      <c r="O10" s="61"/>
      <c r="P10" s="61"/>
      <c r="Q10" s="61"/>
      <c r="R10" s="61"/>
      <c r="S10" s="61"/>
      <c r="T10" s="61" t="s">
        <v>141</v>
      </c>
      <c r="U10" s="61"/>
      <c r="V10" s="61"/>
      <c r="W10" s="61"/>
      <c r="X10" s="61"/>
      <c r="Y10" s="61"/>
      <c r="Z10" s="61"/>
      <c r="AA10" s="61"/>
      <c r="AB10" s="61"/>
    </row>
    <row r="11" spans="1:33" ht="28" customHeight="1" x14ac:dyDescent="0.2">
      <c r="A11" s="78" t="s">
        <v>269</v>
      </c>
      <c r="B11" s="79">
        <v>2</v>
      </c>
      <c r="C11" s="79">
        <v>3</v>
      </c>
      <c r="D11" s="79">
        <v>4</v>
      </c>
      <c r="E11" s="79">
        <v>5</v>
      </c>
      <c r="F11" s="80">
        <v>3</v>
      </c>
      <c r="G11" s="80"/>
      <c r="H11" s="81" t="s">
        <v>142</v>
      </c>
      <c r="I11" s="134">
        <v>5</v>
      </c>
      <c r="J11" s="134">
        <v>5</v>
      </c>
      <c r="K11" s="82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</row>
    <row r="12" spans="1:33" ht="28" customHeight="1" x14ac:dyDescent="0.2">
      <c r="A12" s="73" t="s">
        <v>143</v>
      </c>
      <c r="B12" s="79">
        <v>7</v>
      </c>
      <c r="C12" s="79">
        <v>7</v>
      </c>
      <c r="D12" s="79">
        <v>6.5</v>
      </c>
      <c r="E12" s="79">
        <v>7</v>
      </c>
      <c r="F12" s="80">
        <v>7.5</v>
      </c>
      <c r="G12" s="80"/>
      <c r="H12" s="83" t="s">
        <v>144</v>
      </c>
      <c r="I12" s="193">
        <v>5</v>
      </c>
      <c r="J12" s="193">
        <v>5</v>
      </c>
      <c r="K12" s="84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</row>
    <row r="13" spans="1:33" ht="23" customHeight="1" x14ac:dyDescent="0.2">
      <c r="A13" s="137" t="s">
        <v>161</v>
      </c>
      <c r="B13" s="79"/>
      <c r="C13" s="79"/>
      <c r="D13" s="79"/>
      <c r="E13" s="79"/>
      <c r="F13" s="80"/>
      <c r="G13" s="80"/>
      <c r="H13" s="83"/>
      <c r="I13" s="136"/>
      <c r="J13" s="136"/>
      <c r="K13" s="84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</row>
    <row r="14" spans="1:33" ht="46" customHeight="1" thickBot="1" x14ac:dyDescent="0.3">
      <c r="A14" s="13" t="s">
        <v>218</v>
      </c>
      <c r="B14" s="85"/>
      <c r="C14" s="85"/>
      <c r="D14" s="85"/>
      <c r="E14" s="85"/>
      <c r="F14" s="86"/>
      <c r="G14" s="86"/>
      <c r="H14" s="164" t="s">
        <v>247</v>
      </c>
      <c r="I14" s="180">
        <f>SUM(I5:I13)</f>
        <v>30</v>
      </c>
      <c r="J14" s="180">
        <f>SUM(J5:J12)</f>
        <v>27</v>
      </c>
      <c r="K14" s="179">
        <f>J14/I14</f>
        <v>0.9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</row>
    <row r="15" spans="1:33" ht="24" customHeight="1" x14ac:dyDescent="0.2">
      <c r="A15" s="87" t="s">
        <v>145</v>
      </c>
      <c r="B15" s="61"/>
      <c r="C15" s="61"/>
      <c r="D15" s="61"/>
      <c r="E15" s="61"/>
      <c r="F15" s="61"/>
      <c r="G15" s="61"/>
      <c r="H15" s="61"/>
      <c r="I15" s="61"/>
      <c r="J15" s="61"/>
      <c r="K15" s="178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</row>
    <row r="16" spans="1:33" ht="10" customHeight="1" x14ac:dyDescent="0.2">
      <c r="A16" s="88"/>
      <c r="B16" s="89"/>
      <c r="C16" s="89"/>
      <c r="D16" s="89"/>
      <c r="E16" s="89"/>
      <c r="F16" s="89"/>
      <c r="G16" s="89"/>
      <c r="H16" s="89"/>
      <c r="I16" s="89"/>
      <c r="J16" s="89"/>
      <c r="K16" s="90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1:28" x14ac:dyDescent="0.2">
      <c r="A17" s="66"/>
      <c r="B17" s="66"/>
      <c r="C17" s="66"/>
      <c r="D17" s="66"/>
      <c r="E17" s="66"/>
      <c r="F17" s="66"/>
      <c r="G17" s="66"/>
      <c r="H17" s="91"/>
      <c r="I17" s="91"/>
      <c r="J17" s="91"/>
      <c r="K17" s="9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</row>
    <row r="18" spans="1:28" ht="15" customHeight="1" x14ac:dyDescent="0.2">
      <c r="A18" s="205"/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</row>
    <row r="19" spans="1:28" ht="15" customHeight="1" x14ac:dyDescent="0.2">
      <c r="A19" s="92"/>
      <c r="B19" s="92"/>
      <c r="C19" s="92"/>
      <c r="D19" s="92"/>
      <c r="E19" s="92"/>
      <c r="F19" s="92"/>
      <c r="G19" s="92"/>
      <c r="H19" s="93"/>
      <c r="I19" s="93"/>
      <c r="J19" s="93"/>
      <c r="K19" s="92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</row>
    <row r="20" spans="1:28" ht="15" customHeight="1" x14ac:dyDescent="0.2">
      <c r="A20" s="92"/>
      <c r="B20" s="92"/>
      <c r="C20" s="92"/>
      <c r="D20" s="92"/>
      <c r="E20" s="92"/>
      <c r="F20" s="92"/>
      <c r="G20" s="92"/>
      <c r="H20" s="93"/>
      <c r="I20" s="93"/>
      <c r="J20" s="93"/>
      <c r="K20" s="92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</row>
    <row r="21" spans="1:28" ht="15" customHeight="1" x14ac:dyDescent="0.2">
      <c r="A21" s="92"/>
      <c r="B21" s="92"/>
      <c r="C21" s="92"/>
      <c r="D21" s="92"/>
      <c r="E21" s="92"/>
      <c r="F21" s="92"/>
      <c r="G21" s="92"/>
      <c r="H21" s="93"/>
      <c r="I21" s="93"/>
      <c r="J21" s="93"/>
      <c r="K21" s="92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</row>
    <row r="22" spans="1:28" ht="15" customHeight="1" x14ac:dyDescent="0.2">
      <c r="A22" s="92"/>
      <c r="B22" s="92"/>
      <c r="C22" s="92"/>
      <c r="D22" s="92"/>
      <c r="E22" s="92"/>
      <c r="F22" s="92"/>
      <c r="G22" s="92"/>
      <c r="H22" s="93"/>
      <c r="I22" s="93"/>
      <c r="J22" s="93"/>
      <c r="K22" s="92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</row>
    <row r="23" spans="1:28" ht="15" customHeight="1" x14ac:dyDescent="0.2">
      <c r="A23" s="92"/>
      <c r="B23" s="92"/>
      <c r="C23" s="92"/>
      <c r="D23" s="92"/>
      <c r="E23" s="92"/>
      <c r="F23" s="92"/>
      <c r="G23" s="92"/>
      <c r="H23" s="93"/>
      <c r="I23" s="93"/>
      <c r="J23" s="93"/>
      <c r="K23" s="92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</row>
    <row r="24" spans="1:28" ht="15" customHeight="1" x14ac:dyDescent="0.2">
      <c r="A24" s="205"/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</row>
    <row r="25" spans="1:28" ht="15" customHeight="1" x14ac:dyDescent="0.2">
      <c r="A25" s="92"/>
      <c r="B25" s="92"/>
      <c r="C25" s="92"/>
      <c r="D25" s="92"/>
      <c r="E25" s="92"/>
      <c r="F25" s="92"/>
      <c r="G25" s="92"/>
      <c r="H25" s="93"/>
      <c r="I25" s="93"/>
      <c r="J25" s="93"/>
      <c r="K25" s="92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</row>
    <row r="26" spans="1:28" ht="15" customHeight="1" x14ac:dyDescent="0.2">
      <c r="A26" s="92"/>
      <c r="B26" s="92"/>
      <c r="C26" s="92"/>
      <c r="D26" s="92"/>
      <c r="E26" s="92"/>
      <c r="F26" s="92"/>
      <c r="G26" s="92"/>
      <c r="H26" s="93"/>
      <c r="I26" s="93"/>
      <c r="J26" s="93"/>
      <c r="K26" s="92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</row>
    <row r="27" spans="1:28" x14ac:dyDescent="0.2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1:28" x14ac:dyDescent="0.2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</row>
    <row r="29" spans="1:28" x14ac:dyDescent="0.2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</row>
    <row r="30" spans="1:28" x14ac:dyDescent="0.2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</row>
    <row r="31" spans="1:28" x14ac:dyDescent="0.2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</row>
    <row r="32" spans="1:28" x14ac:dyDescent="0.2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x14ac:dyDescent="0.2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</row>
    <row r="34" spans="1:28" x14ac:dyDescent="0.2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</row>
    <row r="35" spans="1:28" x14ac:dyDescent="0.2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</row>
    <row r="36" spans="1:28" x14ac:dyDescent="0.2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</row>
    <row r="37" spans="1:28" x14ac:dyDescent="0.2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</row>
    <row r="38" spans="1:28" x14ac:dyDescent="0.2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</row>
    <row r="39" spans="1:28" x14ac:dyDescent="0.2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</row>
    <row r="40" spans="1:28" x14ac:dyDescent="0.2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</row>
    <row r="41" spans="1:28" x14ac:dyDescent="0.2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</row>
    <row r="42" spans="1:28" x14ac:dyDescent="0.2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</row>
    <row r="43" spans="1:28" x14ac:dyDescent="0.2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</row>
    <row r="44" spans="1:28" x14ac:dyDescent="0.2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</row>
    <row r="45" spans="1:28" x14ac:dyDescent="0.2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</row>
    <row r="46" spans="1:28" x14ac:dyDescent="0.2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</row>
    <row r="47" spans="1:28" x14ac:dyDescent="0.2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</row>
    <row r="48" spans="1:28" x14ac:dyDescent="0.2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</row>
    <row r="49" spans="1:28" x14ac:dyDescent="0.2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</row>
    <row r="50" spans="1:28" x14ac:dyDescent="0.2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</row>
    <row r="51" spans="1:28" x14ac:dyDescent="0.2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</row>
    <row r="52" spans="1:28" x14ac:dyDescent="0.2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</row>
    <row r="53" spans="1:28" x14ac:dyDescent="0.2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</row>
    <row r="54" spans="1:28" x14ac:dyDescent="0.2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</row>
    <row r="55" spans="1:28" x14ac:dyDescent="0.2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</row>
    <row r="56" spans="1:28" x14ac:dyDescent="0.2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</row>
    <row r="57" spans="1:28" x14ac:dyDescent="0.2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</row>
    <row r="58" spans="1:28" x14ac:dyDescent="0.2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</row>
    <row r="59" spans="1:28" x14ac:dyDescent="0.2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</row>
  </sheetData>
  <mergeCells count="6">
    <mergeCell ref="A18:K18"/>
    <mergeCell ref="A24:K24"/>
    <mergeCell ref="A1:K1"/>
    <mergeCell ref="A2:A3"/>
    <mergeCell ref="B2:H2"/>
    <mergeCell ref="B3:H3"/>
  </mergeCells>
  <printOptions horizontalCentered="1"/>
  <pageMargins left="0.45" right="0.45" top="0.3" bottom="0.4" header="0.3" footer="0.3"/>
  <pageSetup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94ADF-5A27-7B4A-86EB-AE36B0407BC6}">
  <sheetPr>
    <pageSetUpPr fitToPage="1"/>
  </sheetPr>
  <dimension ref="A1:H48"/>
  <sheetViews>
    <sheetView zoomScaleNormal="100" workbookViewId="0">
      <selection activeCell="H34" sqref="A1:H34"/>
    </sheetView>
  </sheetViews>
  <sheetFormatPr baseColWidth="10" defaultColWidth="8.83203125" defaultRowHeight="13" x14ac:dyDescent="0.15"/>
  <cols>
    <col min="1" max="1" width="14.6640625" style="25" customWidth="1"/>
    <col min="2" max="2" width="43.1640625" style="25" customWidth="1"/>
    <col min="3" max="3" width="8.1640625" style="25" customWidth="1"/>
    <col min="4" max="4" width="5.83203125" style="25" customWidth="1"/>
    <col min="5" max="5" width="7" style="25" customWidth="1"/>
    <col min="6" max="6" width="6.5" style="25" customWidth="1"/>
    <col min="7" max="7" width="7" style="25" customWidth="1"/>
    <col min="8" max="8" width="15.1640625" style="25" customWidth="1"/>
    <col min="9" max="16384" width="8.83203125" style="25"/>
  </cols>
  <sheetData>
    <row r="1" spans="1:8" ht="18" customHeight="1" x14ac:dyDescent="0.15">
      <c r="A1" s="218" t="s">
        <v>67</v>
      </c>
      <c r="B1" s="219"/>
      <c r="C1" s="219"/>
      <c r="D1" s="219"/>
      <c r="E1" s="219"/>
      <c r="F1" s="219"/>
      <c r="G1" s="219"/>
      <c r="H1" s="220"/>
    </row>
    <row r="2" spans="1:8" ht="18" customHeight="1" x14ac:dyDescent="0.15">
      <c r="A2" s="44"/>
      <c r="B2" s="45"/>
      <c r="C2" s="46"/>
      <c r="D2" s="47"/>
      <c r="E2" s="47" t="s">
        <v>68</v>
      </c>
      <c r="F2" s="47"/>
      <c r="G2" s="47"/>
      <c r="H2" s="48"/>
    </row>
    <row r="3" spans="1:8" ht="18" customHeight="1" x14ac:dyDescent="0.15">
      <c r="A3" s="44"/>
      <c r="B3" s="45"/>
      <c r="E3" s="47" t="s">
        <v>69</v>
      </c>
      <c r="F3" s="47"/>
      <c r="G3" s="47"/>
      <c r="H3" s="48"/>
    </row>
    <row r="4" spans="1:8" ht="18" customHeight="1" x14ac:dyDescent="0.15">
      <c r="A4" s="49" t="s">
        <v>70</v>
      </c>
      <c r="D4" s="221" t="s">
        <v>71</v>
      </c>
      <c r="E4" s="221"/>
      <c r="F4" s="221"/>
      <c r="G4" s="221"/>
      <c r="H4" s="222"/>
    </row>
    <row r="5" spans="1:8" ht="18" customHeight="1" thickBot="1" x14ac:dyDescent="0.2">
      <c r="A5" s="49" t="s">
        <v>72</v>
      </c>
      <c r="D5" s="25" t="s">
        <v>47</v>
      </c>
      <c r="F5" s="26"/>
      <c r="G5" s="26"/>
      <c r="H5" s="50"/>
    </row>
    <row r="6" spans="1:8" x14ac:dyDescent="0.15">
      <c r="A6" s="51" t="s">
        <v>73</v>
      </c>
      <c r="B6" s="27" t="s">
        <v>74</v>
      </c>
      <c r="C6" s="223" t="s">
        <v>75</v>
      </c>
      <c r="D6" s="223"/>
      <c r="E6" s="223"/>
      <c r="F6" s="224" t="s">
        <v>220</v>
      </c>
      <c r="G6" s="225"/>
      <c r="H6" s="226"/>
    </row>
    <row r="7" spans="1:8" ht="14" thickBot="1" x14ac:dyDescent="0.2">
      <c r="A7" s="52"/>
      <c r="B7" s="28"/>
      <c r="C7" s="29" t="s">
        <v>261</v>
      </c>
      <c r="D7" s="29" t="s">
        <v>270</v>
      </c>
      <c r="E7" s="29" t="s">
        <v>49</v>
      </c>
      <c r="F7" s="227"/>
      <c r="G7" s="228"/>
      <c r="H7" s="229"/>
    </row>
    <row r="8" spans="1:8" ht="14" thickBot="1" x14ac:dyDescent="0.2">
      <c r="A8" s="102"/>
      <c r="B8" s="102"/>
      <c r="C8" s="102"/>
      <c r="D8" s="102"/>
      <c r="E8" s="103"/>
      <c r="F8" s="29" t="s">
        <v>261</v>
      </c>
      <c r="G8" s="29" t="s">
        <v>48</v>
      </c>
      <c r="H8" s="104"/>
    </row>
    <row r="9" spans="1:8" ht="13.5" customHeight="1" x14ac:dyDescent="0.15">
      <c r="A9" s="30"/>
      <c r="B9" s="31" t="s">
        <v>76</v>
      </c>
      <c r="C9" s="140">
        <v>1</v>
      </c>
      <c r="D9" s="140">
        <v>1</v>
      </c>
      <c r="E9" s="101" t="s">
        <v>7</v>
      </c>
      <c r="F9" s="138">
        <v>1</v>
      </c>
      <c r="G9" s="138">
        <v>1</v>
      </c>
      <c r="H9" s="32"/>
    </row>
    <row r="10" spans="1:8" x14ac:dyDescent="0.15">
      <c r="A10" s="33"/>
      <c r="B10" s="34" t="s">
        <v>50</v>
      </c>
      <c r="C10" s="141">
        <v>1</v>
      </c>
      <c r="D10" s="140">
        <v>0</v>
      </c>
      <c r="E10" s="35"/>
      <c r="F10" s="138">
        <v>1</v>
      </c>
      <c r="G10" s="138">
        <v>1</v>
      </c>
      <c r="H10" s="32"/>
    </row>
    <row r="11" spans="1:8" x14ac:dyDescent="0.15">
      <c r="A11" s="33"/>
      <c r="B11" s="34" t="s">
        <v>51</v>
      </c>
      <c r="C11" s="141">
        <v>1</v>
      </c>
      <c r="D11" s="140">
        <v>1</v>
      </c>
      <c r="E11" s="35" t="s">
        <v>7</v>
      </c>
      <c r="F11" s="138">
        <v>1</v>
      </c>
      <c r="G11" s="138">
        <v>1</v>
      </c>
      <c r="H11" s="32"/>
    </row>
    <row r="12" spans="1:8" x14ac:dyDescent="0.15">
      <c r="A12" s="33"/>
      <c r="B12" s="34" t="s">
        <v>52</v>
      </c>
      <c r="C12" s="141">
        <v>1</v>
      </c>
      <c r="D12" s="140">
        <v>1</v>
      </c>
      <c r="E12" s="35"/>
      <c r="F12" s="138">
        <v>1</v>
      </c>
      <c r="G12" s="138">
        <v>1</v>
      </c>
      <c r="H12" s="32"/>
    </row>
    <row r="13" spans="1:8" x14ac:dyDescent="0.15">
      <c r="A13" s="33"/>
      <c r="B13" s="34" t="s">
        <v>9</v>
      </c>
      <c r="C13" s="141">
        <v>1</v>
      </c>
      <c r="D13" s="140">
        <v>1</v>
      </c>
      <c r="E13" s="35"/>
      <c r="F13" s="138">
        <v>1</v>
      </c>
      <c r="G13" s="138">
        <v>0</v>
      </c>
      <c r="H13" s="32"/>
    </row>
    <row r="14" spans="1:8" x14ac:dyDescent="0.15">
      <c r="A14" s="36"/>
      <c r="B14" s="34" t="s">
        <v>53</v>
      </c>
      <c r="C14" s="142">
        <v>1</v>
      </c>
      <c r="D14" s="143">
        <v>1</v>
      </c>
      <c r="E14" s="35"/>
      <c r="F14" s="139">
        <v>1</v>
      </c>
      <c r="G14" s="139">
        <v>1</v>
      </c>
      <c r="H14" s="38"/>
    </row>
    <row r="15" spans="1:8" x14ac:dyDescent="0.15">
      <c r="A15" s="36"/>
      <c r="B15" s="34" t="s">
        <v>54</v>
      </c>
      <c r="C15" s="142">
        <v>1</v>
      </c>
      <c r="D15" s="143">
        <v>0</v>
      </c>
      <c r="E15" s="35"/>
      <c r="F15" s="139">
        <v>1</v>
      </c>
      <c r="G15" s="139">
        <v>1</v>
      </c>
      <c r="H15" s="38"/>
    </row>
    <row r="16" spans="1:8" x14ac:dyDescent="0.15">
      <c r="A16" s="36"/>
      <c r="B16" s="34" t="s">
        <v>55</v>
      </c>
      <c r="C16" s="142">
        <v>1</v>
      </c>
      <c r="D16" s="143">
        <v>1</v>
      </c>
      <c r="E16" s="35" t="s">
        <v>141</v>
      </c>
      <c r="F16" s="139">
        <v>1</v>
      </c>
      <c r="G16" s="139">
        <v>1</v>
      </c>
      <c r="H16" s="38"/>
    </row>
    <row r="17" spans="1:8" x14ac:dyDescent="0.15">
      <c r="A17" s="36"/>
      <c r="B17" s="34" t="s">
        <v>13</v>
      </c>
      <c r="C17" s="142">
        <v>1</v>
      </c>
      <c r="D17" s="143">
        <v>0</v>
      </c>
      <c r="E17" s="35" t="s">
        <v>141</v>
      </c>
      <c r="F17" s="139">
        <v>1</v>
      </c>
      <c r="G17" s="139">
        <v>1</v>
      </c>
      <c r="H17" s="38"/>
    </row>
    <row r="18" spans="1:8" x14ac:dyDescent="0.15">
      <c r="A18" s="36"/>
      <c r="B18" s="34" t="s">
        <v>56</v>
      </c>
      <c r="C18" s="142">
        <v>1</v>
      </c>
      <c r="D18" s="143">
        <v>1</v>
      </c>
      <c r="E18" s="35" t="s">
        <v>141</v>
      </c>
      <c r="F18" s="139">
        <v>1</v>
      </c>
      <c r="G18" s="139">
        <v>1</v>
      </c>
      <c r="H18" s="38"/>
    </row>
    <row r="19" spans="1:8" x14ac:dyDescent="0.15">
      <c r="A19" s="36"/>
      <c r="B19" s="35" t="s">
        <v>57</v>
      </c>
      <c r="C19" s="142">
        <v>1</v>
      </c>
      <c r="D19" s="143">
        <v>1</v>
      </c>
      <c r="E19" s="35" t="s">
        <v>141</v>
      </c>
      <c r="F19" s="139">
        <v>1</v>
      </c>
      <c r="G19" s="139">
        <v>1</v>
      </c>
      <c r="H19" s="38"/>
    </row>
    <row r="20" spans="1:8" x14ac:dyDescent="0.15">
      <c r="A20" s="36"/>
      <c r="B20" s="35" t="s">
        <v>14</v>
      </c>
      <c r="C20" s="142">
        <v>1</v>
      </c>
      <c r="D20" s="143">
        <v>0</v>
      </c>
      <c r="E20" s="35" t="s">
        <v>7</v>
      </c>
      <c r="F20" s="139">
        <v>1</v>
      </c>
      <c r="G20" s="139">
        <v>0</v>
      </c>
      <c r="H20" s="38"/>
    </row>
    <row r="21" spans="1:8" x14ac:dyDescent="0.15">
      <c r="A21" s="36"/>
      <c r="B21" s="35" t="s">
        <v>11</v>
      </c>
      <c r="C21" s="142">
        <v>1</v>
      </c>
      <c r="D21" s="143">
        <v>1</v>
      </c>
      <c r="E21" s="35"/>
      <c r="F21" s="139">
        <v>1</v>
      </c>
      <c r="G21" s="139">
        <v>1</v>
      </c>
      <c r="H21" s="38"/>
    </row>
    <row r="22" spans="1:8" x14ac:dyDescent="0.15">
      <c r="A22" s="36"/>
      <c r="B22" s="35" t="s">
        <v>58</v>
      </c>
      <c r="C22" s="142">
        <v>1</v>
      </c>
      <c r="D22" s="143">
        <v>1</v>
      </c>
      <c r="E22" s="35"/>
      <c r="F22" s="139">
        <v>1</v>
      </c>
      <c r="G22" s="139">
        <v>1</v>
      </c>
      <c r="H22" s="38"/>
    </row>
    <row r="23" spans="1:8" x14ac:dyDescent="0.15">
      <c r="A23" s="36"/>
      <c r="B23" s="31" t="s">
        <v>59</v>
      </c>
      <c r="C23" s="142">
        <v>1</v>
      </c>
      <c r="D23" s="143">
        <v>0</v>
      </c>
      <c r="E23" s="35"/>
      <c r="F23" s="139">
        <v>1</v>
      </c>
      <c r="G23" s="139">
        <v>1</v>
      </c>
      <c r="H23" s="38"/>
    </row>
    <row r="24" spans="1:8" x14ac:dyDescent="0.15">
      <c r="A24" s="36"/>
      <c r="B24" s="35" t="s">
        <v>60</v>
      </c>
      <c r="C24" s="142">
        <v>1</v>
      </c>
      <c r="D24" s="143">
        <v>1</v>
      </c>
      <c r="E24" s="35" t="s">
        <v>7</v>
      </c>
      <c r="F24" s="139">
        <v>1</v>
      </c>
      <c r="G24" s="139">
        <v>1</v>
      </c>
      <c r="H24" s="38"/>
    </row>
    <row r="25" spans="1:8" x14ac:dyDescent="0.15">
      <c r="A25" s="36"/>
      <c r="B25" s="35" t="s">
        <v>61</v>
      </c>
      <c r="C25" s="142">
        <v>1</v>
      </c>
      <c r="D25" s="143">
        <v>1</v>
      </c>
      <c r="E25" s="35"/>
      <c r="F25" s="139">
        <v>1</v>
      </c>
      <c r="G25" s="139">
        <v>1</v>
      </c>
      <c r="H25" s="38"/>
    </row>
    <row r="26" spans="1:8" x14ac:dyDescent="0.15">
      <c r="A26" s="36"/>
      <c r="B26" s="35"/>
      <c r="C26" s="144">
        <f>SUM(C9:C25)</f>
        <v>17</v>
      </c>
      <c r="D26" s="144">
        <f>SUM(D9:D25)</f>
        <v>12</v>
      </c>
      <c r="E26" s="145"/>
      <c r="F26" s="144">
        <f>SUM(F9:F25)</f>
        <v>17</v>
      </c>
      <c r="G26" s="144">
        <f>SUM(G9:G25)</f>
        <v>15</v>
      </c>
      <c r="H26" s="38"/>
    </row>
    <row r="27" spans="1:8" s="172" customFormat="1" ht="22" customHeight="1" x14ac:dyDescent="0.2">
      <c r="A27" s="165"/>
      <c r="B27" s="166"/>
      <c r="C27" s="167" t="s">
        <v>219</v>
      </c>
      <c r="D27" s="168">
        <f>D26/C26</f>
        <v>0.70588235294117652</v>
      </c>
      <c r="E27" s="169"/>
      <c r="F27" s="167" t="s">
        <v>219</v>
      </c>
      <c r="G27" s="170">
        <f>G26/F26</f>
        <v>0.88235294117647056</v>
      </c>
      <c r="H27" s="171"/>
    </row>
    <row r="28" spans="1:8" s="172" customFormat="1" ht="22" customHeight="1" x14ac:dyDescent="0.2">
      <c r="A28" s="165"/>
      <c r="B28" s="173" t="s">
        <v>221</v>
      </c>
      <c r="C28" s="174">
        <f>(D26+G26)/(C26+F26)</f>
        <v>0.79411764705882348</v>
      </c>
      <c r="D28" s="169"/>
      <c r="E28" s="169"/>
      <c r="F28" s="167"/>
      <c r="G28" s="175"/>
      <c r="H28" s="171"/>
    </row>
    <row r="29" spans="1:8" x14ac:dyDescent="0.15">
      <c r="A29" s="36"/>
      <c r="B29" s="40"/>
      <c r="C29" s="35"/>
      <c r="D29" s="35"/>
      <c r="E29" s="35"/>
      <c r="F29" s="39"/>
      <c r="G29" s="37"/>
      <c r="H29" s="38"/>
    </row>
    <row r="30" spans="1:8" x14ac:dyDescent="0.15">
      <c r="A30" s="36"/>
      <c r="B30" s="35"/>
      <c r="C30" s="35"/>
      <c r="D30" s="35"/>
      <c r="E30" s="35"/>
      <c r="F30" s="39"/>
      <c r="G30" s="37"/>
      <c r="H30" s="38"/>
    </row>
    <row r="31" spans="1:8" x14ac:dyDescent="0.15">
      <c r="A31" s="25" t="s">
        <v>62</v>
      </c>
      <c r="B31" s="25" t="s">
        <v>63</v>
      </c>
    </row>
    <row r="32" spans="1:8" x14ac:dyDescent="0.15">
      <c r="A32" s="25" t="s">
        <v>77</v>
      </c>
    </row>
    <row r="33" spans="1:8" ht="16.5" customHeight="1" thickBot="1" x14ac:dyDescent="0.2">
      <c r="A33" s="25" t="s">
        <v>64</v>
      </c>
    </row>
    <row r="34" spans="1:8" ht="16" x14ac:dyDescent="0.2">
      <c r="A34" s="41" t="s">
        <v>78</v>
      </c>
      <c r="B34" s="42"/>
      <c r="C34" s="42"/>
      <c r="D34" s="42"/>
      <c r="E34" s="42"/>
      <c r="F34" s="42"/>
      <c r="G34" s="42"/>
      <c r="H34" s="43"/>
    </row>
    <row r="35" spans="1:8" x14ac:dyDescent="0.15">
      <c r="A35" s="217" t="s">
        <v>65</v>
      </c>
      <c r="B35" s="217"/>
      <c r="C35" s="217"/>
      <c r="D35" s="217"/>
      <c r="E35" s="217"/>
      <c r="F35" s="217"/>
      <c r="G35" s="217"/>
      <c r="H35" s="217"/>
    </row>
    <row r="36" spans="1:8" x14ac:dyDescent="0.15">
      <c r="A36" s="217" t="s">
        <v>66</v>
      </c>
      <c r="B36" s="217"/>
      <c r="C36" s="217"/>
      <c r="D36" s="217"/>
      <c r="E36" s="217"/>
      <c r="F36" s="217"/>
      <c r="G36" s="217"/>
      <c r="H36" s="217"/>
    </row>
    <row r="37" spans="1:8" x14ac:dyDescent="0.15">
      <c r="A37" s="217" t="s">
        <v>66</v>
      </c>
      <c r="B37" s="217"/>
      <c r="C37" s="217"/>
      <c r="D37" s="217"/>
      <c r="E37" s="217"/>
      <c r="F37" s="217"/>
      <c r="G37" s="217"/>
      <c r="H37" s="217"/>
    </row>
    <row r="38" spans="1:8" x14ac:dyDescent="0.15">
      <c r="A38" s="217" t="s">
        <v>66</v>
      </c>
      <c r="B38" s="217"/>
      <c r="C38" s="217"/>
      <c r="D38" s="217"/>
      <c r="E38" s="217"/>
      <c r="F38" s="217"/>
      <c r="G38" s="217"/>
      <c r="H38" s="217"/>
    </row>
    <row r="39" spans="1:8" x14ac:dyDescent="0.15">
      <c r="A39" s="217" t="s">
        <v>66</v>
      </c>
      <c r="B39" s="217"/>
      <c r="C39" s="217"/>
      <c r="D39" s="217"/>
      <c r="E39" s="217"/>
      <c r="F39" s="217"/>
      <c r="G39" s="217"/>
      <c r="H39" s="217"/>
    </row>
    <row r="40" spans="1:8" x14ac:dyDescent="0.15">
      <c r="A40" s="217" t="s">
        <v>66</v>
      </c>
      <c r="B40" s="217"/>
      <c r="C40" s="217"/>
      <c r="D40" s="217"/>
      <c r="E40" s="217"/>
      <c r="F40" s="217"/>
      <c r="G40" s="217"/>
      <c r="H40" s="217"/>
    </row>
    <row r="41" spans="1:8" x14ac:dyDescent="0.15">
      <c r="A41" s="217" t="s">
        <v>66</v>
      </c>
      <c r="B41" s="217"/>
      <c r="C41" s="217"/>
      <c r="D41" s="217"/>
      <c r="E41" s="217"/>
      <c r="F41" s="217"/>
      <c r="G41" s="217"/>
      <c r="H41" s="217"/>
    </row>
    <row r="42" spans="1:8" x14ac:dyDescent="0.15">
      <c r="A42" s="217" t="s">
        <v>66</v>
      </c>
      <c r="B42" s="217"/>
      <c r="C42" s="217"/>
      <c r="D42" s="217"/>
      <c r="E42" s="217"/>
      <c r="F42" s="217"/>
      <c r="G42" s="217"/>
      <c r="H42" s="217"/>
    </row>
    <row r="43" spans="1:8" x14ac:dyDescent="0.15">
      <c r="A43" s="217" t="s">
        <v>66</v>
      </c>
      <c r="B43" s="217"/>
      <c r="C43" s="217"/>
      <c r="D43" s="217"/>
      <c r="E43" s="217"/>
      <c r="F43" s="217"/>
      <c r="G43" s="217"/>
      <c r="H43" s="217"/>
    </row>
    <row r="44" spans="1:8" x14ac:dyDescent="0.15">
      <c r="A44" s="217" t="s">
        <v>66</v>
      </c>
      <c r="B44" s="217"/>
      <c r="C44" s="217"/>
      <c r="D44" s="217"/>
      <c r="E44" s="217"/>
      <c r="F44" s="217"/>
      <c r="G44" s="217"/>
      <c r="H44" s="217"/>
    </row>
    <row r="45" spans="1:8" x14ac:dyDescent="0.15">
      <c r="A45" s="217" t="s">
        <v>66</v>
      </c>
      <c r="B45" s="217"/>
      <c r="C45" s="217"/>
      <c r="D45" s="217"/>
      <c r="E45" s="217"/>
      <c r="F45" s="217"/>
      <c r="G45" s="217"/>
      <c r="H45" s="217"/>
    </row>
    <row r="46" spans="1:8" x14ac:dyDescent="0.15">
      <c r="A46" s="217" t="s">
        <v>66</v>
      </c>
      <c r="B46" s="217"/>
      <c r="C46" s="217"/>
      <c r="D46" s="217"/>
      <c r="E46" s="217"/>
      <c r="F46" s="217"/>
      <c r="G46" s="217"/>
      <c r="H46" s="217"/>
    </row>
    <row r="47" spans="1:8" x14ac:dyDescent="0.15">
      <c r="A47" s="217" t="s">
        <v>66</v>
      </c>
      <c r="B47" s="217"/>
      <c r="C47" s="217"/>
      <c r="D47" s="217"/>
      <c r="E47" s="217"/>
      <c r="F47" s="217"/>
      <c r="G47" s="217"/>
      <c r="H47" s="217"/>
    </row>
    <row r="48" spans="1:8" x14ac:dyDescent="0.15">
      <c r="A48" s="217" t="s">
        <v>66</v>
      </c>
      <c r="B48" s="217"/>
      <c r="C48" s="217"/>
      <c r="D48" s="217"/>
      <c r="E48" s="217"/>
      <c r="F48" s="217"/>
      <c r="G48" s="217"/>
      <c r="H48" s="217"/>
    </row>
  </sheetData>
  <mergeCells count="18">
    <mergeCell ref="A36:H36"/>
    <mergeCell ref="A1:H1"/>
    <mergeCell ref="D4:H4"/>
    <mergeCell ref="C6:E6"/>
    <mergeCell ref="F6:H7"/>
    <mergeCell ref="A35:H35"/>
    <mergeCell ref="A48:H48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47:H47"/>
  </mergeCells>
  <pageMargins left="0.25" right="0.25" top="0.75" bottom="0.75" header="0.3" footer="0.3"/>
  <pageSetup scale="80" fitToHeight="0" orientation="portrait" r:id="rId1"/>
  <headerFooter alignWithMargins="0">
    <oddFooter xml:space="preserve">&amp;L&amp;"Arial Narrow"&amp;9Document No: &amp;"Arial Narrow,Bold"&amp;9 PROD471137
&amp;"Arial Narrow,Regular"&amp;9Page &amp;P of &amp;N&amp;C&amp;"Arial Narrow"&amp;9Effective Date: &amp;"Arial Narrow,Bold"&amp;9 2/21/18 8:10 AM
&amp;R&amp;"Arial Narrow"&amp;9Revision: &amp;"Arial Narrow,Bold"&amp;9 5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03E9B-69AB-314A-B175-C28F73815D71}">
  <sheetPr>
    <pageSetUpPr fitToPage="1"/>
  </sheetPr>
  <dimension ref="A1:O35"/>
  <sheetViews>
    <sheetView tabSelected="1" workbookViewId="0">
      <selection activeCell="Q15" sqref="Q15"/>
    </sheetView>
  </sheetViews>
  <sheetFormatPr baseColWidth="10" defaultColWidth="8.83203125" defaultRowHeight="13" x14ac:dyDescent="0.15"/>
  <cols>
    <col min="1" max="1" width="8.6640625" style="53" customWidth="1"/>
    <col min="2" max="2" width="16.1640625" style="25" customWidth="1"/>
    <col min="3" max="3" width="22.33203125" style="25" customWidth="1"/>
    <col min="4" max="5" width="13.5" style="25" customWidth="1"/>
    <col min="6" max="6" width="7.1640625" style="25" customWidth="1"/>
    <col min="7" max="7" width="7.1640625" style="150" customWidth="1"/>
    <col min="8" max="8" width="6.6640625" style="25" customWidth="1"/>
    <col min="9" max="9" width="6.6640625" style="150" customWidth="1"/>
    <col min="10" max="10" width="6.6640625" style="25" customWidth="1"/>
    <col min="11" max="11" width="6.6640625" style="150" customWidth="1"/>
    <col min="12" max="12" width="6.6640625" style="25" customWidth="1"/>
    <col min="13" max="13" width="6.6640625" style="150" customWidth="1"/>
    <col min="14" max="14" width="23.1640625" style="25" customWidth="1"/>
    <col min="15" max="15" width="37.1640625" style="53" customWidth="1"/>
    <col min="16" max="260" width="8.83203125" style="25"/>
    <col min="261" max="261" width="8.6640625" style="25" customWidth="1"/>
    <col min="262" max="262" width="16.1640625" style="25" customWidth="1"/>
    <col min="263" max="263" width="22.33203125" style="25" customWidth="1"/>
    <col min="264" max="265" width="13.5" style="25" customWidth="1"/>
    <col min="266" max="266" width="7.1640625" style="25" customWidth="1"/>
    <col min="267" max="269" width="6.6640625" style="25" customWidth="1"/>
    <col min="270" max="270" width="23.1640625" style="25" customWidth="1"/>
    <col min="271" max="271" width="37.1640625" style="25" customWidth="1"/>
    <col min="272" max="516" width="8.83203125" style="25"/>
    <col min="517" max="517" width="8.6640625" style="25" customWidth="1"/>
    <col min="518" max="518" width="16.1640625" style="25" customWidth="1"/>
    <col min="519" max="519" width="22.33203125" style="25" customWidth="1"/>
    <col min="520" max="521" width="13.5" style="25" customWidth="1"/>
    <col min="522" max="522" width="7.1640625" style="25" customWidth="1"/>
    <col min="523" max="525" width="6.6640625" style="25" customWidth="1"/>
    <col min="526" max="526" width="23.1640625" style="25" customWidth="1"/>
    <col min="527" max="527" width="37.1640625" style="25" customWidth="1"/>
    <col min="528" max="772" width="8.83203125" style="25"/>
    <col min="773" max="773" width="8.6640625" style="25" customWidth="1"/>
    <col min="774" max="774" width="16.1640625" style="25" customWidth="1"/>
    <col min="775" max="775" width="22.33203125" style="25" customWidth="1"/>
    <col min="776" max="777" width="13.5" style="25" customWidth="1"/>
    <col min="778" max="778" width="7.1640625" style="25" customWidth="1"/>
    <col min="779" max="781" width="6.6640625" style="25" customWidth="1"/>
    <col min="782" max="782" width="23.1640625" style="25" customWidth="1"/>
    <col min="783" max="783" width="37.1640625" style="25" customWidth="1"/>
    <col min="784" max="1028" width="8.83203125" style="25"/>
    <col min="1029" max="1029" width="8.6640625" style="25" customWidth="1"/>
    <col min="1030" max="1030" width="16.1640625" style="25" customWidth="1"/>
    <col min="1031" max="1031" width="22.33203125" style="25" customWidth="1"/>
    <col min="1032" max="1033" width="13.5" style="25" customWidth="1"/>
    <col min="1034" max="1034" width="7.1640625" style="25" customWidth="1"/>
    <col min="1035" max="1037" width="6.6640625" style="25" customWidth="1"/>
    <col min="1038" max="1038" width="23.1640625" style="25" customWidth="1"/>
    <col min="1039" max="1039" width="37.1640625" style="25" customWidth="1"/>
    <col min="1040" max="1284" width="8.83203125" style="25"/>
    <col min="1285" max="1285" width="8.6640625" style="25" customWidth="1"/>
    <col min="1286" max="1286" width="16.1640625" style="25" customWidth="1"/>
    <col min="1287" max="1287" width="22.33203125" style="25" customWidth="1"/>
    <col min="1288" max="1289" width="13.5" style="25" customWidth="1"/>
    <col min="1290" max="1290" width="7.1640625" style="25" customWidth="1"/>
    <col min="1291" max="1293" width="6.6640625" style="25" customWidth="1"/>
    <col min="1294" max="1294" width="23.1640625" style="25" customWidth="1"/>
    <col min="1295" max="1295" width="37.1640625" style="25" customWidth="1"/>
    <col min="1296" max="1540" width="8.83203125" style="25"/>
    <col min="1541" max="1541" width="8.6640625" style="25" customWidth="1"/>
    <col min="1542" max="1542" width="16.1640625" style="25" customWidth="1"/>
    <col min="1543" max="1543" width="22.33203125" style="25" customWidth="1"/>
    <col min="1544" max="1545" width="13.5" style="25" customWidth="1"/>
    <col min="1546" max="1546" width="7.1640625" style="25" customWidth="1"/>
    <col min="1547" max="1549" width="6.6640625" style="25" customWidth="1"/>
    <col min="1550" max="1550" width="23.1640625" style="25" customWidth="1"/>
    <col min="1551" max="1551" width="37.1640625" style="25" customWidth="1"/>
    <col min="1552" max="1796" width="8.83203125" style="25"/>
    <col min="1797" max="1797" width="8.6640625" style="25" customWidth="1"/>
    <col min="1798" max="1798" width="16.1640625" style="25" customWidth="1"/>
    <col min="1799" max="1799" width="22.33203125" style="25" customWidth="1"/>
    <col min="1800" max="1801" width="13.5" style="25" customWidth="1"/>
    <col min="1802" max="1802" width="7.1640625" style="25" customWidth="1"/>
    <col min="1803" max="1805" width="6.6640625" style="25" customWidth="1"/>
    <col min="1806" max="1806" width="23.1640625" style="25" customWidth="1"/>
    <col min="1807" max="1807" width="37.1640625" style="25" customWidth="1"/>
    <col min="1808" max="2052" width="8.83203125" style="25"/>
    <col min="2053" max="2053" width="8.6640625" style="25" customWidth="1"/>
    <col min="2054" max="2054" width="16.1640625" style="25" customWidth="1"/>
    <col min="2055" max="2055" width="22.33203125" style="25" customWidth="1"/>
    <col min="2056" max="2057" width="13.5" style="25" customWidth="1"/>
    <col min="2058" max="2058" width="7.1640625" style="25" customWidth="1"/>
    <col min="2059" max="2061" width="6.6640625" style="25" customWidth="1"/>
    <col min="2062" max="2062" width="23.1640625" style="25" customWidth="1"/>
    <col min="2063" max="2063" width="37.1640625" style="25" customWidth="1"/>
    <col min="2064" max="2308" width="8.83203125" style="25"/>
    <col min="2309" max="2309" width="8.6640625" style="25" customWidth="1"/>
    <col min="2310" max="2310" width="16.1640625" style="25" customWidth="1"/>
    <col min="2311" max="2311" width="22.33203125" style="25" customWidth="1"/>
    <col min="2312" max="2313" width="13.5" style="25" customWidth="1"/>
    <col min="2314" max="2314" width="7.1640625" style="25" customWidth="1"/>
    <col min="2315" max="2317" width="6.6640625" style="25" customWidth="1"/>
    <col min="2318" max="2318" width="23.1640625" style="25" customWidth="1"/>
    <col min="2319" max="2319" width="37.1640625" style="25" customWidth="1"/>
    <col min="2320" max="2564" width="8.83203125" style="25"/>
    <col min="2565" max="2565" width="8.6640625" style="25" customWidth="1"/>
    <col min="2566" max="2566" width="16.1640625" style="25" customWidth="1"/>
    <col min="2567" max="2567" width="22.33203125" style="25" customWidth="1"/>
    <col min="2568" max="2569" width="13.5" style="25" customWidth="1"/>
    <col min="2570" max="2570" width="7.1640625" style="25" customWidth="1"/>
    <col min="2571" max="2573" width="6.6640625" style="25" customWidth="1"/>
    <col min="2574" max="2574" width="23.1640625" style="25" customWidth="1"/>
    <col min="2575" max="2575" width="37.1640625" style="25" customWidth="1"/>
    <col min="2576" max="2820" width="8.83203125" style="25"/>
    <col min="2821" max="2821" width="8.6640625" style="25" customWidth="1"/>
    <col min="2822" max="2822" width="16.1640625" style="25" customWidth="1"/>
    <col min="2823" max="2823" width="22.33203125" style="25" customWidth="1"/>
    <col min="2824" max="2825" width="13.5" style="25" customWidth="1"/>
    <col min="2826" max="2826" width="7.1640625" style="25" customWidth="1"/>
    <col min="2827" max="2829" width="6.6640625" style="25" customWidth="1"/>
    <col min="2830" max="2830" width="23.1640625" style="25" customWidth="1"/>
    <col min="2831" max="2831" width="37.1640625" style="25" customWidth="1"/>
    <col min="2832" max="3076" width="8.83203125" style="25"/>
    <col min="3077" max="3077" width="8.6640625" style="25" customWidth="1"/>
    <col min="3078" max="3078" width="16.1640625" style="25" customWidth="1"/>
    <col min="3079" max="3079" width="22.33203125" style="25" customWidth="1"/>
    <col min="3080" max="3081" width="13.5" style="25" customWidth="1"/>
    <col min="3082" max="3082" width="7.1640625" style="25" customWidth="1"/>
    <col min="3083" max="3085" width="6.6640625" style="25" customWidth="1"/>
    <col min="3086" max="3086" width="23.1640625" style="25" customWidth="1"/>
    <col min="3087" max="3087" width="37.1640625" style="25" customWidth="1"/>
    <col min="3088" max="3332" width="8.83203125" style="25"/>
    <col min="3333" max="3333" width="8.6640625" style="25" customWidth="1"/>
    <col min="3334" max="3334" width="16.1640625" style="25" customWidth="1"/>
    <col min="3335" max="3335" width="22.33203125" style="25" customWidth="1"/>
    <col min="3336" max="3337" width="13.5" style="25" customWidth="1"/>
    <col min="3338" max="3338" width="7.1640625" style="25" customWidth="1"/>
    <col min="3339" max="3341" width="6.6640625" style="25" customWidth="1"/>
    <col min="3342" max="3342" width="23.1640625" style="25" customWidth="1"/>
    <col min="3343" max="3343" width="37.1640625" style="25" customWidth="1"/>
    <col min="3344" max="3588" width="8.83203125" style="25"/>
    <col min="3589" max="3589" width="8.6640625" style="25" customWidth="1"/>
    <col min="3590" max="3590" width="16.1640625" style="25" customWidth="1"/>
    <col min="3591" max="3591" width="22.33203125" style="25" customWidth="1"/>
    <col min="3592" max="3593" width="13.5" style="25" customWidth="1"/>
    <col min="3594" max="3594" width="7.1640625" style="25" customWidth="1"/>
    <col min="3595" max="3597" width="6.6640625" style="25" customWidth="1"/>
    <col min="3598" max="3598" width="23.1640625" style="25" customWidth="1"/>
    <col min="3599" max="3599" width="37.1640625" style="25" customWidth="1"/>
    <col min="3600" max="3844" width="8.83203125" style="25"/>
    <col min="3845" max="3845" width="8.6640625" style="25" customWidth="1"/>
    <col min="3846" max="3846" width="16.1640625" style="25" customWidth="1"/>
    <col min="3847" max="3847" width="22.33203125" style="25" customWidth="1"/>
    <col min="3848" max="3849" width="13.5" style="25" customWidth="1"/>
    <col min="3850" max="3850" width="7.1640625" style="25" customWidth="1"/>
    <col min="3851" max="3853" width="6.6640625" style="25" customWidth="1"/>
    <col min="3854" max="3854" width="23.1640625" style="25" customWidth="1"/>
    <col min="3855" max="3855" width="37.1640625" style="25" customWidth="1"/>
    <col min="3856" max="4100" width="8.83203125" style="25"/>
    <col min="4101" max="4101" width="8.6640625" style="25" customWidth="1"/>
    <col min="4102" max="4102" width="16.1640625" style="25" customWidth="1"/>
    <col min="4103" max="4103" width="22.33203125" style="25" customWidth="1"/>
    <col min="4104" max="4105" width="13.5" style="25" customWidth="1"/>
    <col min="4106" max="4106" width="7.1640625" style="25" customWidth="1"/>
    <col min="4107" max="4109" width="6.6640625" style="25" customWidth="1"/>
    <col min="4110" max="4110" width="23.1640625" style="25" customWidth="1"/>
    <col min="4111" max="4111" width="37.1640625" style="25" customWidth="1"/>
    <col min="4112" max="4356" width="8.83203125" style="25"/>
    <col min="4357" max="4357" width="8.6640625" style="25" customWidth="1"/>
    <col min="4358" max="4358" width="16.1640625" style="25" customWidth="1"/>
    <col min="4359" max="4359" width="22.33203125" style="25" customWidth="1"/>
    <col min="4360" max="4361" width="13.5" style="25" customWidth="1"/>
    <col min="4362" max="4362" width="7.1640625" style="25" customWidth="1"/>
    <col min="4363" max="4365" width="6.6640625" style="25" customWidth="1"/>
    <col min="4366" max="4366" width="23.1640625" style="25" customWidth="1"/>
    <col min="4367" max="4367" width="37.1640625" style="25" customWidth="1"/>
    <col min="4368" max="4612" width="8.83203125" style="25"/>
    <col min="4613" max="4613" width="8.6640625" style="25" customWidth="1"/>
    <col min="4614" max="4614" width="16.1640625" style="25" customWidth="1"/>
    <col min="4615" max="4615" width="22.33203125" style="25" customWidth="1"/>
    <col min="4616" max="4617" width="13.5" style="25" customWidth="1"/>
    <col min="4618" max="4618" width="7.1640625" style="25" customWidth="1"/>
    <col min="4619" max="4621" width="6.6640625" style="25" customWidth="1"/>
    <col min="4622" max="4622" width="23.1640625" style="25" customWidth="1"/>
    <col min="4623" max="4623" width="37.1640625" style="25" customWidth="1"/>
    <col min="4624" max="4868" width="8.83203125" style="25"/>
    <col min="4869" max="4869" width="8.6640625" style="25" customWidth="1"/>
    <col min="4870" max="4870" width="16.1640625" style="25" customWidth="1"/>
    <col min="4871" max="4871" width="22.33203125" style="25" customWidth="1"/>
    <col min="4872" max="4873" width="13.5" style="25" customWidth="1"/>
    <col min="4874" max="4874" width="7.1640625" style="25" customWidth="1"/>
    <col min="4875" max="4877" width="6.6640625" style="25" customWidth="1"/>
    <col min="4878" max="4878" width="23.1640625" style="25" customWidth="1"/>
    <col min="4879" max="4879" width="37.1640625" style="25" customWidth="1"/>
    <col min="4880" max="5124" width="8.83203125" style="25"/>
    <col min="5125" max="5125" width="8.6640625" style="25" customWidth="1"/>
    <col min="5126" max="5126" width="16.1640625" style="25" customWidth="1"/>
    <col min="5127" max="5127" width="22.33203125" style="25" customWidth="1"/>
    <col min="5128" max="5129" width="13.5" style="25" customWidth="1"/>
    <col min="5130" max="5130" width="7.1640625" style="25" customWidth="1"/>
    <col min="5131" max="5133" width="6.6640625" style="25" customWidth="1"/>
    <col min="5134" max="5134" width="23.1640625" style="25" customWidth="1"/>
    <col min="5135" max="5135" width="37.1640625" style="25" customWidth="1"/>
    <col min="5136" max="5380" width="8.83203125" style="25"/>
    <col min="5381" max="5381" width="8.6640625" style="25" customWidth="1"/>
    <col min="5382" max="5382" width="16.1640625" style="25" customWidth="1"/>
    <col min="5383" max="5383" width="22.33203125" style="25" customWidth="1"/>
    <col min="5384" max="5385" width="13.5" style="25" customWidth="1"/>
    <col min="5386" max="5386" width="7.1640625" style="25" customWidth="1"/>
    <col min="5387" max="5389" width="6.6640625" style="25" customWidth="1"/>
    <col min="5390" max="5390" width="23.1640625" style="25" customWidth="1"/>
    <col min="5391" max="5391" width="37.1640625" style="25" customWidth="1"/>
    <col min="5392" max="5636" width="8.83203125" style="25"/>
    <col min="5637" max="5637" width="8.6640625" style="25" customWidth="1"/>
    <col min="5638" max="5638" width="16.1640625" style="25" customWidth="1"/>
    <col min="5639" max="5639" width="22.33203125" style="25" customWidth="1"/>
    <col min="5640" max="5641" width="13.5" style="25" customWidth="1"/>
    <col min="5642" max="5642" width="7.1640625" style="25" customWidth="1"/>
    <col min="5643" max="5645" width="6.6640625" style="25" customWidth="1"/>
    <col min="5646" max="5646" width="23.1640625" style="25" customWidth="1"/>
    <col min="5647" max="5647" width="37.1640625" style="25" customWidth="1"/>
    <col min="5648" max="5892" width="8.83203125" style="25"/>
    <col min="5893" max="5893" width="8.6640625" style="25" customWidth="1"/>
    <col min="5894" max="5894" width="16.1640625" style="25" customWidth="1"/>
    <col min="5895" max="5895" width="22.33203125" style="25" customWidth="1"/>
    <col min="5896" max="5897" width="13.5" style="25" customWidth="1"/>
    <col min="5898" max="5898" width="7.1640625" style="25" customWidth="1"/>
    <col min="5899" max="5901" width="6.6640625" style="25" customWidth="1"/>
    <col min="5902" max="5902" width="23.1640625" style="25" customWidth="1"/>
    <col min="5903" max="5903" width="37.1640625" style="25" customWidth="1"/>
    <col min="5904" max="6148" width="8.83203125" style="25"/>
    <col min="6149" max="6149" width="8.6640625" style="25" customWidth="1"/>
    <col min="6150" max="6150" width="16.1640625" style="25" customWidth="1"/>
    <col min="6151" max="6151" width="22.33203125" style="25" customWidth="1"/>
    <col min="6152" max="6153" width="13.5" style="25" customWidth="1"/>
    <col min="6154" max="6154" width="7.1640625" style="25" customWidth="1"/>
    <col min="6155" max="6157" width="6.6640625" style="25" customWidth="1"/>
    <col min="6158" max="6158" width="23.1640625" style="25" customWidth="1"/>
    <col min="6159" max="6159" width="37.1640625" style="25" customWidth="1"/>
    <col min="6160" max="6404" width="8.83203125" style="25"/>
    <col min="6405" max="6405" width="8.6640625" style="25" customWidth="1"/>
    <col min="6406" max="6406" width="16.1640625" style="25" customWidth="1"/>
    <col min="6407" max="6407" width="22.33203125" style="25" customWidth="1"/>
    <col min="6408" max="6409" width="13.5" style="25" customWidth="1"/>
    <col min="6410" max="6410" width="7.1640625" style="25" customWidth="1"/>
    <col min="6411" max="6413" width="6.6640625" style="25" customWidth="1"/>
    <col min="6414" max="6414" width="23.1640625" style="25" customWidth="1"/>
    <col min="6415" max="6415" width="37.1640625" style="25" customWidth="1"/>
    <col min="6416" max="6660" width="8.83203125" style="25"/>
    <col min="6661" max="6661" width="8.6640625" style="25" customWidth="1"/>
    <col min="6662" max="6662" width="16.1640625" style="25" customWidth="1"/>
    <col min="6663" max="6663" width="22.33203125" style="25" customWidth="1"/>
    <col min="6664" max="6665" width="13.5" style="25" customWidth="1"/>
    <col min="6666" max="6666" width="7.1640625" style="25" customWidth="1"/>
    <col min="6667" max="6669" width="6.6640625" style="25" customWidth="1"/>
    <col min="6670" max="6670" width="23.1640625" style="25" customWidth="1"/>
    <col min="6671" max="6671" width="37.1640625" style="25" customWidth="1"/>
    <col min="6672" max="6916" width="8.83203125" style="25"/>
    <col min="6917" max="6917" width="8.6640625" style="25" customWidth="1"/>
    <col min="6918" max="6918" width="16.1640625" style="25" customWidth="1"/>
    <col min="6919" max="6919" width="22.33203125" style="25" customWidth="1"/>
    <col min="6920" max="6921" width="13.5" style="25" customWidth="1"/>
    <col min="6922" max="6922" width="7.1640625" style="25" customWidth="1"/>
    <col min="6923" max="6925" width="6.6640625" style="25" customWidth="1"/>
    <col min="6926" max="6926" width="23.1640625" style="25" customWidth="1"/>
    <col min="6927" max="6927" width="37.1640625" style="25" customWidth="1"/>
    <col min="6928" max="7172" width="8.83203125" style="25"/>
    <col min="7173" max="7173" width="8.6640625" style="25" customWidth="1"/>
    <col min="7174" max="7174" width="16.1640625" style="25" customWidth="1"/>
    <col min="7175" max="7175" width="22.33203125" style="25" customWidth="1"/>
    <col min="7176" max="7177" width="13.5" style="25" customWidth="1"/>
    <col min="7178" max="7178" width="7.1640625" style="25" customWidth="1"/>
    <col min="7179" max="7181" width="6.6640625" style="25" customWidth="1"/>
    <col min="7182" max="7182" width="23.1640625" style="25" customWidth="1"/>
    <col min="7183" max="7183" width="37.1640625" style="25" customWidth="1"/>
    <col min="7184" max="7428" width="8.83203125" style="25"/>
    <col min="7429" max="7429" width="8.6640625" style="25" customWidth="1"/>
    <col min="7430" max="7430" width="16.1640625" style="25" customWidth="1"/>
    <col min="7431" max="7431" width="22.33203125" style="25" customWidth="1"/>
    <col min="7432" max="7433" width="13.5" style="25" customWidth="1"/>
    <col min="7434" max="7434" width="7.1640625" style="25" customWidth="1"/>
    <col min="7435" max="7437" width="6.6640625" style="25" customWidth="1"/>
    <col min="7438" max="7438" width="23.1640625" style="25" customWidth="1"/>
    <col min="7439" max="7439" width="37.1640625" style="25" customWidth="1"/>
    <col min="7440" max="7684" width="8.83203125" style="25"/>
    <col min="7685" max="7685" width="8.6640625" style="25" customWidth="1"/>
    <col min="7686" max="7686" width="16.1640625" style="25" customWidth="1"/>
    <col min="7687" max="7687" width="22.33203125" style="25" customWidth="1"/>
    <col min="7688" max="7689" width="13.5" style="25" customWidth="1"/>
    <col min="7690" max="7690" width="7.1640625" style="25" customWidth="1"/>
    <col min="7691" max="7693" width="6.6640625" style="25" customWidth="1"/>
    <col min="7694" max="7694" width="23.1640625" style="25" customWidth="1"/>
    <col min="7695" max="7695" width="37.1640625" style="25" customWidth="1"/>
    <col min="7696" max="7940" width="8.83203125" style="25"/>
    <col min="7941" max="7941" width="8.6640625" style="25" customWidth="1"/>
    <col min="7942" max="7942" width="16.1640625" style="25" customWidth="1"/>
    <col min="7943" max="7943" width="22.33203125" style="25" customWidth="1"/>
    <col min="7944" max="7945" width="13.5" style="25" customWidth="1"/>
    <col min="7946" max="7946" width="7.1640625" style="25" customWidth="1"/>
    <col min="7947" max="7949" width="6.6640625" style="25" customWidth="1"/>
    <col min="7950" max="7950" width="23.1640625" style="25" customWidth="1"/>
    <col min="7951" max="7951" width="37.1640625" style="25" customWidth="1"/>
    <col min="7952" max="8196" width="8.83203125" style="25"/>
    <col min="8197" max="8197" width="8.6640625" style="25" customWidth="1"/>
    <col min="8198" max="8198" width="16.1640625" style="25" customWidth="1"/>
    <col min="8199" max="8199" width="22.33203125" style="25" customWidth="1"/>
    <col min="8200" max="8201" width="13.5" style="25" customWidth="1"/>
    <col min="8202" max="8202" width="7.1640625" style="25" customWidth="1"/>
    <col min="8203" max="8205" width="6.6640625" style="25" customWidth="1"/>
    <col min="8206" max="8206" width="23.1640625" style="25" customWidth="1"/>
    <col min="8207" max="8207" width="37.1640625" style="25" customWidth="1"/>
    <col min="8208" max="8452" width="8.83203125" style="25"/>
    <col min="8453" max="8453" width="8.6640625" style="25" customWidth="1"/>
    <col min="8454" max="8454" width="16.1640625" style="25" customWidth="1"/>
    <col min="8455" max="8455" width="22.33203125" style="25" customWidth="1"/>
    <col min="8456" max="8457" width="13.5" style="25" customWidth="1"/>
    <col min="8458" max="8458" width="7.1640625" style="25" customWidth="1"/>
    <col min="8459" max="8461" width="6.6640625" style="25" customWidth="1"/>
    <col min="8462" max="8462" width="23.1640625" style="25" customWidth="1"/>
    <col min="8463" max="8463" width="37.1640625" style="25" customWidth="1"/>
    <col min="8464" max="8708" width="8.83203125" style="25"/>
    <col min="8709" max="8709" width="8.6640625" style="25" customWidth="1"/>
    <col min="8710" max="8710" width="16.1640625" style="25" customWidth="1"/>
    <col min="8711" max="8711" width="22.33203125" style="25" customWidth="1"/>
    <col min="8712" max="8713" width="13.5" style="25" customWidth="1"/>
    <col min="8714" max="8714" width="7.1640625" style="25" customWidth="1"/>
    <col min="8715" max="8717" width="6.6640625" style="25" customWidth="1"/>
    <col min="8718" max="8718" width="23.1640625" style="25" customWidth="1"/>
    <col min="8719" max="8719" width="37.1640625" style="25" customWidth="1"/>
    <col min="8720" max="8964" width="8.83203125" style="25"/>
    <col min="8965" max="8965" width="8.6640625" style="25" customWidth="1"/>
    <col min="8966" max="8966" width="16.1640625" style="25" customWidth="1"/>
    <col min="8967" max="8967" width="22.33203125" style="25" customWidth="1"/>
    <col min="8968" max="8969" width="13.5" style="25" customWidth="1"/>
    <col min="8970" max="8970" width="7.1640625" style="25" customWidth="1"/>
    <col min="8971" max="8973" width="6.6640625" style="25" customWidth="1"/>
    <col min="8974" max="8974" width="23.1640625" style="25" customWidth="1"/>
    <col min="8975" max="8975" width="37.1640625" style="25" customWidth="1"/>
    <col min="8976" max="9220" width="8.83203125" style="25"/>
    <col min="9221" max="9221" width="8.6640625" style="25" customWidth="1"/>
    <col min="9222" max="9222" width="16.1640625" style="25" customWidth="1"/>
    <col min="9223" max="9223" width="22.33203125" style="25" customWidth="1"/>
    <col min="9224" max="9225" width="13.5" style="25" customWidth="1"/>
    <col min="9226" max="9226" width="7.1640625" style="25" customWidth="1"/>
    <col min="9227" max="9229" width="6.6640625" style="25" customWidth="1"/>
    <col min="9230" max="9230" width="23.1640625" style="25" customWidth="1"/>
    <col min="9231" max="9231" width="37.1640625" style="25" customWidth="1"/>
    <col min="9232" max="9476" width="8.83203125" style="25"/>
    <col min="9477" max="9477" width="8.6640625" style="25" customWidth="1"/>
    <col min="9478" max="9478" width="16.1640625" style="25" customWidth="1"/>
    <col min="9479" max="9479" width="22.33203125" style="25" customWidth="1"/>
    <col min="9480" max="9481" width="13.5" style="25" customWidth="1"/>
    <col min="9482" max="9482" width="7.1640625" style="25" customWidth="1"/>
    <col min="9483" max="9485" width="6.6640625" style="25" customWidth="1"/>
    <col min="9486" max="9486" width="23.1640625" style="25" customWidth="1"/>
    <col min="9487" max="9487" width="37.1640625" style="25" customWidth="1"/>
    <col min="9488" max="9732" width="8.83203125" style="25"/>
    <col min="9733" max="9733" width="8.6640625" style="25" customWidth="1"/>
    <col min="9734" max="9734" width="16.1640625" style="25" customWidth="1"/>
    <col min="9735" max="9735" width="22.33203125" style="25" customWidth="1"/>
    <col min="9736" max="9737" width="13.5" style="25" customWidth="1"/>
    <col min="9738" max="9738" width="7.1640625" style="25" customWidth="1"/>
    <col min="9739" max="9741" width="6.6640625" style="25" customWidth="1"/>
    <col min="9742" max="9742" width="23.1640625" style="25" customWidth="1"/>
    <col min="9743" max="9743" width="37.1640625" style="25" customWidth="1"/>
    <col min="9744" max="9988" width="8.83203125" style="25"/>
    <col min="9989" max="9989" width="8.6640625" style="25" customWidth="1"/>
    <col min="9990" max="9990" width="16.1640625" style="25" customWidth="1"/>
    <col min="9991" max="9991" width="22.33203125" style="25" customWidth="1"/>
    <col min="9992" max="9993" width="13.5" style="25" customWidth="1"/>
    <col min="9994" max="9994" width="7.1640625" style="25" customWidth="1"/>
    <col min="9995" max="9997" width="6.6640625" style="25" customWidth="1"/>
    <col min="9998" max="9998" width="23.1640625" style="25" customWidth="1"/>
    <col min="9999" max="9999" width="37.1640625" style="25" customWidth="1"/>
    <col min="10000" max="10244" width="8.83203125" style="25"/>
    <col min="10245" max="10245" width="8.6640625" style="25" customWidth="1"/>
    <col min="10246" max="10246" width="16.1640625" style="25" customWidth="1"/>
    <col min="10247" max="10247" width="22.33203125" style="25" customWidth="1"/>
    <col min="10248" max="10249" width="13.5" style="25" customWidth="1"/>
    <col min="10250" max="10250" width="7.1640625" style="25" customWidth="1"/>
    <col min="10251" max="10253" width="6.6640625" style="25" customWidth="1"/>
    <col min="10254" max="10254" width="23.1640625" style="25" customWidth="1"/>
    <col min="10255" max="10255" width="37.1640625" style="25" customWidth="1"/>
    <col min="10256" max="10500" width="8.83203125" style="25"/>
    <col min="10501" max="10501" width="8.6640625" style="25" customWidth="1"/>
    <col min="10502" max="10502" width="16.1640625" style="25" customWidth="1"/>
    <col min="10503" max="10503" width="22.33203125" style="25" customWidth="1"/>
    <col min="10504" max="10505" width="13.5" style="25" customWidth="1"/>
    <col min="10506" max="10506" width="7.1640625" style="25" customWidth="1"/>
    <col min="10507" max="10509" width="6.6640625" style="25" customWidth="1"/>
    <col min="10510" max="10510" width="23.1640625" style="25" customWidth="1"/>
    <col min="10511" max="10511" width="37.1640625" style="25" customWidth="1"/>
    <col min="10512" max="10756" width="8.83203125" style="25"/>
    <col min="10757" max="10757" width="8.6640625" style="25" customWidth="1"/>
    <col min="10758" max="10758" width="16.1640625" style="25" customWidth="1"/>
    <col min="10759" max="10759" width="22.33203125" style="25" customWidth="1"/>
    <col min="10760" max="10761" width="13.5" style="25" customWidth="1"/>
    <col min="10762" max="10762" width="7.1640625" style="25" customWidth="1"/>
    <col min="10763" max="10765" width="6.6640625" style="25" customWidth="1"/>
    <col min="10766" max="10766" width="23.1640625" style="25" customWidth="1"/>
    <col min="10767" max="10767" width="37.1640625" style="25" customWidth="1"/>
    <col min="10768" max="11012" width="8.83203125" style="25"/>
    <col min="11013" max="11013" width="8.6640625" style="25" customWidth="1"/>
    <col min="11014" max="11014" width="16.1640625" style="25" customWidth="1"/>
    <col min="11015" max="11015" width="22.33203125" style="25" customWidth="1"/>
    <col min="11016" max="11017" width="13.5" style="25" customWidth="1"/>
    <col min="11018" max="11018" width="7.1640625" style="25" customWidth="1"/>
    <col min="11019" max="11021" width="6.6640625" style="25" customWidth="1"/>
    <col min="11022" max="11022" width="23.1640625" style="25" customWidth="1"/>
    <col min="11023" max="11023" width="37.1640625" style="25" customWidth="1"/>
    <col min="11024" max="11268" width="8.83203125" style="25"/>
    <col min="11269" max="11269" width="8.6640625" style="25" customWidth="1"/>
    <col min="11270" max="11270" width="16.1640625" style="25" customWidth="1"/>
    <col min="11271" max="11271" width="22.33203125" style="25" customWidth="1"/>
    <col min="11272" max="11273" width="13.5" style="25" customWidth="1"/>
    <col min="11274" max="11274" width="7.1640625" style="25" customWidth="1"/>
    <col min="11275" max="11277" width="6.6640625" style="25" customWidth="1"/>
    <col min="11278" max="11278" width="23.1640625" style="25" customWidth="1"/>
    <col min="11279" max="11279" width="37.1640625" style="25" customWidth="1"/>
    <col min="11280" max="11524" width="8.83203125" style="25"/>
    <col min="11525" max="11525" width="8.6640625" style="25" customWidth="1"/>
    <col min="11526" max="11526" width="16.1640625" style="25" customWidth="1"/>
    <col min="11527" max="11527" width="22.33203125" style="25" customWidth="1"/>
    <col min="11528" max="11529" width="13.5" style="25" customWidth="1"/>
    <col min="11530" max="11530" width="7.1640625" style="25" customWidth="1"/>
    <col min="11531" max="11533" width="6.6640625" style="25" customWidth="1"/>
    <col min="11534" max="11534" width="23.1640625" style="25" customWidth="1"/>
    <col min="11535" max="11535" width="37.1640625" style="25" customWidth="1"/>
    <col min="11536" max="11780" width="8.83203125" style="25"/>
    <col min="11781" max="11781" width="8.6640625" style="25" customWidth="1"/>
    <col min="11782" max="11782" width="16.1640625" style="25" customWidth="1"/>
    <col min="11783" max="11783" width="22.33203125" style="25" customWidth="1"/>
    <col min="11784" max="11785" width="13.5" style="25" customWidth="1"/>
    <col min="11786" max="11786" width="7.1640625" style="25" customWidth="1"/>
    <col min="11787" max="11789" width="6.6640625" style="25" customWidth="1"/>
    <col min="11790" max="11790" width="23.1640625" style="25" customWidth="1"/>
    <col min="11791" max="11791" width="37.1640625" style="25" customWidth="1"/>
    <col min="11792" max="12036" width="8.83203125" style="25"/>
    <col min="12037" max="12037" width="8.6640625" style="25" customWidth="1"/>
    <col min="12038" max="12038" width="16.1640625" style="25" customWidth="1"/>
    <col min="12039" max="12039" width="22.33203125" style="25" customWidth="1"/>
    <col min="12040" max="12041" width="13.5" style="25" customWidth="1"/>
    <col min="12042" max="12042" width="7.1640625" style="25" customWidth="1"/>
    <col min="12043" max="12045" width="6.6640625" style="25" customWidth="1"/>
    <col min="12046" max="12046" width="23.1640625" style="25" customWidth="1"/>
    <col min="12047" max="12047" width="37.1640625" style="25" customWidth="1"/>
    <col min="12048" max="12292" width="8.83203125" style="25"/>
    <col min="12293" max="12293" width="8.6640625" style="25" customWidth="1"/>
    <col min="12294" max="12294" width="16.1640625" style="25" customWidth="1"/>
    <col min="12295" max="12295" width="22.33203125" style="25" customWidth="1"/>
    <col min="12296" max="12297" width="13.5" style="25" customWidth="1"/>
    <col min="12298" max="12298" width="7.1640625" style="25" customWidth="1"/>
    <col min="12299" max="12301" width="6.6640625" style="25" customWidth="1"/>
    <col min="12302" max="12302" width="23.1640625" style="25" customWidth="1"/>
    <col min="12303" max="12303" width="37.1640625" style="25" customWidth="1"/>
    <col min="12304" max="12548" width="8.83203125" style="25"/>
    <col min="12549" max="12549" width="8.6640625" style="25" customWidth="1"/>
    <col min="12550" max="12550" width="16.1640625" style="25" customWidth="1"/>
    <col min="12551" max="12551" width="22.33203125" style="25" customWidth="1"/>
    <col min="12552" max="12553" width="13.5" style="25" customWidth="1"/>
    <col min="12554" max="12554" width="7.1640625" style="25" customWidth="1"/>
    <col min="12555" max="12557" width="6.6640625" style="25" customWidth="1"/>
    <col min="12558" max="12558" width="23.1640625" style="25" customWidth="1"/>
    <col min="12559" max="12559" width="37.1640625" style="25" customWidth="1"/>
    <col min="12560" max="12804" width="8.83203125" style="25"/>
    <col min="12805" max="12805" width="8.6640625" style="25" customWidth="1"/>
    <col min="12806" max="12806" width="16.1640625" style="25" customWidth="1"/>
    <col min="12807" max="12807" width="22.33203125" style="25" customWidth="1"/>
    <col min="12808" max="12809" width="13.5" style="25" customWidth="1"/>
    <col min="12810" max="12810" width="7.1640625" style="25" customWidth="1"/>
    <col min="12811" max="12813" width="6.6640625" style="25" customWidth="1"/>
    <col min="12814" max="12814" width="23.1640625" style="25" customWidth="1"/>
    <col min="12815" max="12815" width="37.1640625" style="25" customWidth="1"/>
    <col min="12816" max="13060" width="8.83203125" style="25"/>
    <col min="13061" max="13061" width="8.6640625" style="25" customWidth="1"/>
    <col min="13062" max="13062" width="16.1640625" style="25" customWidth="1"/>
    <col min="13063" max="13063" width="22.33203125" style="25" customWidth="1"/>
    <col min="13064" max="13065" width="13.5" style="25" customWidth="1"/>
    <col min="13066" max="13066" width="7.1640625" style="25" customWidth="1"/>
    <col min="13067" max="13069" width="6.6640625" style="25" customWidth="1"/>
    <col min="13070" max="13070" width="23.1640625" style="25" customWidth="1"/>
    <col min="13071" max="13071" width="37.1640625" style="25" customWidth="1"/>
    <col min="13072" max="13316" width="8.83203125" style="25"/>
    <col min="13317" max="13317" width="8.6640625" style="25" customWidth="1"/>
    <col min="13318" max="13318" width="16.1640625" style="25" customWidth="1"/>
    <col min="13319" max="13319" width="22.33203125" style="25" customWidth="1"/>
    <col min="13320" max="13321" width="13.5" style="25" customWidth="1"/>
    <col min="13322" max="13322" width="7.1640625" style="25" customWidth="1"/>
    <col min="13323" max="13325" width="6.6640625" style="25" customWidth="1"/>
    <col min="13326" max="13326" width="23.1640625" style="25" customWidth="1"/>
    <col min="13327" max="13327" width="37.1640625" style="25" customWidth="1"/>
    <col min="13328" max="13572" width="8.83203125" style="25"/>
    <col min="13573" max="13573" width="8.6640625" style="25" customWidth="1"/>
    <col min="13574" max="13574" width="16.1640625" style="25" customWidth="1"/>
    <col min="13575" max="13575" width="22.33203125" style="25" customWidth="1"/>
    <col min="13576" max="13577" width="13.5" style="25" customWidth="1"/>
    <col min="13578" max="13578" width="7.1640625" style="25" customWidth="1"/>
    <col min="13579" max="13581" width="6.6640625" style="25" customWidth="1"/>
    <col min="13582" max="13582" width="23.1640625" style="25" customWidth="1"/>
    <col min="13583" max="13583" width="37.1640625" style="25" customWidth="1"/>
    <col min="13584" max="13828" width="8.83203125" style="25"/>
    <col min="13829" max="13829" width="8.6640625" style="25" customWidth="1"/>
    <col min="13830" max="13830" width="16.1640625" style="25" customWidth="1"/>
    <col min="13831" max="13831" width="22.33203125" style="25" customWidth="1"/>
    <col min="13832" max="13833" width="13.5" style="25" customWidth="1"/>
    <col min="13834" max="13834" width="7.1640625" style="25" customWidth="1"/>
    <col min="13835" max="13837" width="6.6640625" style="25" customWidth="1"/>
    <col min="13838" max="13838" width="23.1640625" style="25" customWidth="1"/>
    <col min="13839" max="13839" width="37.1640625" style="25" customWidth="1"/>
    <col min="13840" max="14084" width="8.83203125" style="25"/>
    <col min="14085" max="14085" width="8.6640625" style="25" customWidth="1"/>
    <col min="14086" max="14086" width="16.1640625" style="25" customWidth="1"/>
    <col min="14087" max="14087" width="22.33203125" style="25" customWidth="1"/>
    <col min="14088" max="14089" width="13.5" style="25" customWidth="1"/>
    <col min="14090" max="14090" width="7.1640625" style="25" customWidth="1"/>
    <col min="14091" max="14093" width="6.6640625" style="25" customWidth="1"/>
    <col min="14094" max="14094" width="23.1640625" style="25" customWidth="1"/>
    <col min="14095" max="14095" width="37.1640625" style="25" customWidth="1"/>
    <col min="14096" max="14340" width="8.83203125" style="25"/>
    <col min="14341" max="14341" width="8.6640625" style="25" customWidth="1"/>
    <col min="14342" max="14342" width="16.1640625" style="25" customWidth="1"/>
    <col min="14343" max="14343" width="22.33203125" style="25" customWidth="1"/>
    <col min="14344" max="14345" width="13.5" style="25" customWidth="1"/>
    <col min="14346" max="14346" width="7.1640625" style="25" customWidth="1"/>
    <col min="14347" max="14349" width="6.6640625" style="25" customWidth="1"/>
    <col min="14350" max="14350" width="23.1640625" style="25" customWidth="1"/>
    <col min="14351" max="14351" width="37.1640625" style="25" customWidth="1"/>
    <col min="14352" max="14596" width="8.83203125" style="25"/>
    <col min="14597" max="14597" width="8.6640625" style="25" customWidth="1"/>
    <col min="14598" max="14598" width="16.1640625" style="25" customWidth="1"/>
    <col min="14599" max="14599" width="22.33203125" style="25" customWidth="1"/>
    <col min="14600" max="14601" width="13.5" style="25" customWidth="1"/>
    <col min="14602" max="14602" width="7.1640625" style="25" customWidth="1"/>
    <col min="14603" max="14605" width="6.6640625" style="25" customWidth="1"/>
    <col min="14606" max="14606" width="23.1640625" style="25" customWidth="1"/>
    <col min="14607" max="14607" width="37.1640625" style="25" customWidth="1"/>
    <col min="14608" max="14852" width="8.83203125" style="25"/>
    <col min="14853" max="14853" width="8.6640625" style="25" customWidth="1"/>
    <col min="14854" max="14854" width="16.1640625" style="25" customWidth="1"/>
    <col min="14855" max="14855" width="22.33203125" style="25" customWidth="1"/>
    <col min="14856" max="14857" width="13.5" style="25" customWidth="1"/>
    <col min="14858" max="14858" width="7.1640625" style="25" customWidth="1"/>
    <col min="14859" max="14861" width="6.6640625" style="25" customWidth="1"/>
    <col min="14862" max="14862" width="23.1640625" style="25" customWidth="1"/>
    <col min="14863" max="14863" width="37.1640625" style="25" customWidth="1"/>
    <col min="14864" max="15108" width="8.83203125" style="25"/>
    <col min="15109" max="15109" width="8.6640625" style="25" customWidth="1"/>
    <col min="15110" max="15110" width="16.1640625" style="25" customWidth="1"/>
    <col min="15111" max="15111" width="22.33203125" style="25" customWidth="1"/>
    <col min="15112" max="15113" width="13.5" style="25" customWidth="1"/>
    <col min="15114" max="15114" width="7.1640625" style="25" customWidth="1"/>
    <col min="15115" max="15117" width="6.6640625" style="25" customWidth="1"/>
    <col min="15118" max="15118" width="23.1640625" style="25" customWidth="1"/>
    <col min="15119" max="15119" width="37.1640625" style="25" customWidth="1"/>
    <col min="15120" max="15364" width="8.83203125" style="25"/>
    <col min="15365" max="15365" width="8.6640625" style="25" customWidth="1"/>
    <col min="15366" max="15366" width="16.1640625" style="25" customWidth="1"/>
    <col min="15367" max="15367" width="22.33203125" style="25" customWidth="1"/>
    <col min="15368" max="15369" width="13.5" style="25" customWidth="1"/>
    <col min="15370" max="15370" width="7.1640625" style="25" customWidth="1"/>
    <col min="15371" max="15373" width="6.6640625" style="25" customWidth="1"/>
    <col min="15374" max="15374" width="23.1640625" style="25" customWidth="1"/>
    <col min="15375" max="15375" width="37.1640625" style="25" customWidth="1"/>
    <col min="15376" max="15620" width="8.83203125" style="25"/>
    <col min="15621" max="15621" width="8.6640625" style="25" customWidth="1"/>
    <col min="15622" max="15622" width="16.1640625" style="25" customWidth="1"/>
    <col min="15623" max="15623" width="22.33203125" style="25" customWidth="1"/>
    <col min="15624" max="15625" width="13.5" style="25" customWidth="1"/>
    <col min="15626" max="15626" width="7.1640625" style="25" customWidth="1"/>
    <col min="15627" max="15629" width="6.6640625" style="25" customWidth="1"/>
    <col min="15630" max="15630" width="23.1640625" style="25" customWidth="1"/>
    <col min="15631" max="15631" width="37.1640625" style="25" customWidth="1"/>
    <col min="15632" max="15876" width="8.83203125" style="25"/>
    <col min="15877" max="15877" width="8.6640625" style="25" customWidth="1"/>
    <col min="15878" max="15878" width="16.1640625" style="25" customWidth="1"/>
    <col min="15879" max="15879" width="22.33203125" style="25" customWidth="1"/>
    <col min="15880" max="15881" width="13.5" style="25" customWidth="1"/>
    <col min="15882" max="15882" width="7.1640625" style="25" customWidth="1"/>
    <col min="15883" max="15885" width="6.6640625" style="25" customWidth="1"/>
    <col min="15886" max="15886" width="23.1640625" style="25" customWidth="1"/>
    <col min="15887" max="15887" width="37.1640625" style="25" customWidth="1"/>
    <col min="15888" max="16132" width="8.83203125" style="25"/>
    <col min="16133" max="16133" width="8.6640625" style="25" customWidth="1"/>
    <col min="16134" max="16134" width="16.1640625" style="25" customWidth="1"/>
    <col min="16135" max="16135" width="22.33203125" style="25" customWidth="1"/>
    <col min="16136" max="16137" width="13.5" style="25" customWidth="1"/>
    <col min="16138" max="16138" width="7.1640625" style="25" customWidth="1"/>
    <col min="16139" max="16141" width="6.6640625" style="25" customWidth="1"/>
    <col min="16142" max="16142" width="23.1640625" style="25" customWidth="1"/>
    <col min="16143" max="16143" width="37.1640625" style="25" customWidth="1"/>
    <col min="16144" max="16384" width="8.83203125" style="25"/>
  </cols>
  <sheetData>
    <row r="1" spans="1:15" ht="19" x14ac:dyDescent="0.2">
      <c r="B1" s="54" t="s">
        <v>79</v>
      </c>
      <c r="C1" s="55" t="s">
        <v>80</v>
      </c>
    </row>
    <row r="2" spans="1:15" x14ac:dyDescent="0.15">
      <c r="B2" s="25" t="s">
        <v>0</v>
      </c>
      <c r="E2" s="25" t="s">
        <v>81</v>
      </c>
    </row>
    <row r="3" spans="1:15" x14ac:dyDescent="0.15">
      <c r="B3" s="25" t="s">
        <v>82</v>
      </c>
      <c r="C3" s="25">
        <v>1</v>
      </c>
      <c r="E3" s="25" t="s">
        <v>83</v>
      </c>
    </row>
    <row r="4" spans="1:15" x14ac:dyDescent="0.15">
      <c r="F4" s="25" t="s">
        <v>244</v>
      </c>
      <c r="G4" s="150" t="s">
        <v>245</v>
      </c>
      <c r="H4" s="25" t="s">
        <v>244</v>
      </c>
      <c r="I4" s="150" t="s">
        <v>245</v>
      </c>
      <c r="J4" s="25" t="s">
        <v>244</v>
      </c>
      <c r="K4" s="150" t="s">
        <v>245</v>
      </c>
      <c r="L4" s="25" t="s">
        <v>244</v>
      </c>
      <c r="M4" s="150" t="s">
        <v>245</v>
      </c>
    </row>
    <row r="5" spans="1:15" ht="38.5" customHeight="1" x14ac:dyDescent="0.25">
      <c r="A5" s="53" t="s">
        <v>1</v>
      </c>
      <c r="B5" s="56" t="s">
        <v>2</v>
      </c>
      <c r="C5" s="56" t="s">
        <v>84</v>
      </c>
      <c r="D5" s="56" t="s">
        <v>85</v>
      </c>
      <c r="E5" s="56" t="s">
        <v>3</v>
      </c>
      <c r="F5" s="56" t="s">
        <v>86</v>
      </c>
      <c r="G5" s="151">
        <v>0</v>
      </c>
      <c r="H5" s="56" t="s">
        <v>87</v>
      </c>
      <c r="I5" s="151"/>
      <c r="J5" s="56" t="s">
        <v>88</v>
      </c>
      <c r="K5" s="151"/>
      <c r="L5" s="56" t="s">
        <v>89</v>
      </c>
      <c r="M5" s="151"/>
      <c r="N5" s="56" t="s">
        <v>4</v>
      </c>
      <c r="O5" s="56" t="s">
        <v>5</v>
      </c>
    </row>
    <row r="6" spans="1:15" ht="38.5" customHeight="1" x14ac:dyDescent="0.15">
      <c r="B6" s="57" t="s">
        <v>6</v>
      </c>
      <c r="C6" s="57" t="s">
        <v>90</v>
      </c>
      <c r="D6" s="57" t="s">
        <v>91</v>
      </c>
      <c r="E6" s="57" t="s">
        <v>92</v>
      </c>
      <c r="F6" s="58">
        <v>44599</v>
      </c>
      <c r="G6" s="152">
        <v>1</v>
      </c>
      <c r="H6" s="58"/>
      <c r="I6" s="152"/>
      <c r="J6" s="58"/>
      <c r="K6" s="152"/>
      <c r="L6" s="58">
        <v>44863</v>
      </c>
      <c r="M6" s="152"/>
      <c r="N6" s="57" t="s">
        <v>93</v>
      </c>
      <c r="O6" s="57"/>
    </row>
    <row r="7" spans="1:15" ht="28" x14ac:dyDescent="0.15">
      <c r="B7" s="53"/>
      <c r="C7" s="53" t="s">
        <v>94</v>
      </c>
      <c r="D7" s="53" t="s">
        <v>91</v>
      </c>
      <c r="E7" s="53" t="s">
        <v>95</v>
      </c>
      <c r="F7" s="58">
        <v>44599</v>
      </c>
      <c r="G7" s="152">
        <v>1</v>
      </c>
      <c r="H7" s="59">
        <v>44649</v>
      </c>
      <c r="I7" s="153"/>
      <c r="J7" s="59">
        <v>44785</v>
      </c>
      <c r="K7" s="153"/>
      <c r="L7" s="59">
        <v>44863</v>
      </c>
      <c r="M7" s="153"/>
      <c r="N7" s="53" t="s">
        <v>96</v>
      </c>
      <c r="O7" s="53" t="s">
        <v>97</v>
      </c>
    </row>
    <row r="8" spans="1:15" ht="28" x14ac:dyDescent="0.15">
      <c r="B8" s="53"/>
      <c r="C8" s="53" t="s">
        <v>98</v>
      </c>
      <c r="D8" s="53" t="s">
        <v>91</v>
      </c>
      <c r="E8" s="53" t="s">
        <v>99</v>
      </c>
      <c r="F8" s="58">
        <v>44599</v>
      </c>
      <c r="G8" s="152">
        <v>0</v>
      </c>
      <c r="H8" s="59"/>
      <c r="I8" s="153"/>
      <c r="J8" s="53"/>
      <c r="K8" s="153"/>
      <c r="L8" s="59">
        <v>44863</v>
      </c>
      <c r="M8" s="153"/>
      <c r="N8" s="53" t="s">
        <v>100</v>
      </c>
      <c r="O8" s="53" t="s">
        <v>101</v>
      </c>
    </row>
    <row r="9" spans="1:15" ht="42" x14ac:dyDescent="0.15">
      <c r="B9" s="53"/>
      <c r="C9" s="53" t="s">
        <v>102</v>
      </c>
      <c r="D9" s="53" t="s">
        <v>91</v>
      </c>
      <c r="E9" s="53" t="s">
        <v>103</v>
      </c>
      <c r="F9" s="58">
        <v>44599</v>
      </c>
      <c r="G9" s="152">
        <v>0</v>
      </c>
      <c r="H9" s="59">
        <v>44649</v>
      </c>
      <c r="I9" s="153"/>
      <c r="J9" s="59">
        <v>44785</v>
      </c>
      <c r="K9" s="153"/>
      <c r="L9" s="59">
        <v>44863</v>
      </c>
      <c r="M9" s="153"/>
      <c r="N9" s="53" t="s">
        <v>104</v>
      </c>
      <c r="O9" s="53" t="s">
        <v>105</v>
      </c>
    </row>
    <row r="10" spans="1:15" ht="28" x14ac:dyDescent="0.15">
      <c r="B10" s="53"/>
      <c r="C10" s="53" t="s">
        <v>106</v>
      </c>
      <c r="D10" s="53" t="s">
        <v>91</v>
      </c>
      <c r="E10" s="53" t="s">
        <v>95</v>
      </c>
      <c r="F10" s="58">
        <v>44599</v>
      </c>
      <c r="G10" s="152">
        <v>1</v>
      </c>
      <c r="H10" s="59">
        <v>44649</v>
      </c>
      <c r="I10" s="153"/>
      <c r="J10" s="59">
        <v>44785</v>
      </c>
      <c r="K10" s="153"/>
      <c r="L10" s="59">
        <v>44863</v>
      </c>
      <c r="M10" s="153"/>
      <c r="N10" s="53" t="s">
        <v>107</v>
      </c>
      <c r="O10" s="53" t="s">
        <v>108</v>
      </c>
    </row>
    <row r="11" spans="1:15" ht="28" x14ac:dyDescent="0.15">
      <c r="B11" s="53" t="s">
        <v>10</v>
      </c>
      <c r="C11" s="53" t="s">
        <v>109</v>
      </c>
      <c r="D11" s="53" t="s">
        <v>91</v>
      </c>
      <c r="E11" s="53" t="s">
        <v>95</v>
      </c>
      <c r="F11" s="58">
        <v>44599</v>
      </c>
      <c r="G11" s="152">
        <v>1</v>
      </c>
      <c r="H11" s="59">
        <v>44649</v>
      </c>
      <c r="I11" s="153"/>
      <c r="J11" s="59">
        <v>44785</v>
      </c>
      <c r="K11" s="153"/>
      <c r="L11" s="59">
        <v>44863</v>
      </c>
      <c r="M11" s="153"/>
      <c r="N11" s="53" t="s">
        <v>96</v>
      </c>
      <c r="O11" s="53" t="s">
        <v>110</v>
      </c>
    </row>
    <row r="12" spans="1:15" ht="29" x14ac:dyDescent="0.2">
      <c r="B12" s="53"/>
      <c r="C12" s="53" t="s">
        <v>111</v>
      </c>
      <c r="D12" s="53" t="s">
        <v>91</v>
      </c>
      <c r="E12" s="60" t="s">
        <v>99</v>
      </c>
      <c r="F12" s="58">
        <v>44599</v>
      </c>
      <c r="G12" s="152">
        <v>1</v>
      </c>
      <c r="H12" s="60"/>
      <c r="I12" s="154"/>
      <c r="J12" s="60"/>
      <c r="K12" s="154"/>
      <c r="L12" s="59">
        <v>44863</v>
      </c>
      <c r="M12" s="153"/>
      <c r="N12" s="53" t="s">
        <v>112</v>
      </c>
      <c r="O12" s="53" t="s">
        <v>113</v>
      </c>
    </row>
    <row r="13" spans="1:15" ht="29" x14ac:dyDescent="0.2">
      <c r="B13" s="53"/>
      <c r="C13" s="53" t="s">
        <v>114</v>
      </c>
      <c r="D13" s="53" t="s">
        <v>91</v>
      </c>
      <c r="E13" s="60" t="s">
        <v>99</v>
      </c>
      <c r="F13" s="53"/>
      <c r="G13" s="153">
        <v>0</v>
      </c>
      <c r="H13" s="53"/>
      <c r="I13" s="153"/>
      <c r="J13" s="53"/>
      <c r="K13" s="153"/>
      <c r="L13" s="59">
        <v>44863</v>
      </c>
      <c r="M13" s="153"/>
      <c r="N13" s="53" t="s">
        <v>107</v>
      </c>
    </row>
    <row r="14" spans="1:15" ht="28" x14ac:dyDescent="0.15">
      <c r="B14" s="53" t="s">
        <v>12</v>
      </c>
      <c r="C14" s="53" t="s">
        <v>90</v>
      </c>
      <c r="D14" s="53" t="s">
        <v>91</v>
      </c>
      <c r="E14" s="53" t="s">
        <v>115</v>
      </c>
      <c r="F14" s="58">
        <v>44599</v>
      </c>
      <c r="G14" s="152">
        <v>1</v>
      </c>
      <c r="H14" s="53"/>
      <c r="I14" s="153"/>
      <c r="J14" s="53"/>
      <c r="K14" s="153"/>
      <c r="L14" s="59">
        <v>44863</v>
      </c>
      <c r="M14" s="153"/>
      <c r="N14" s="57" t="s">
        <v>93</v>
      </c>
      <c r="O14" s="53" t="s">
        <v>116</v>
      </c>
    </row>
    <row r="15" spans="1:15" ht="28" x14ac:dyDescent="0.15">
      <c r="B15" s="53"/>
      <c r="C15" s="53" t="s">
        <v>8</v>
      </c>
      <c r="D15" s="53" t="s">
        <v>91</v>
      </c>
      <c r="E15" s="53" t="s">
        <v>99</v>
      </c>
      <c r="F15" s="58">
        <v>44599</v>
      </c>
      <c r="G15" s="152">
        <v>0</v>
      </c>
      <c r="H15" s="53"/>
      <c r="I15" s="153"/>
      <c r="J15" s="53"/>
      <c r="K15" s="153"/>
      <c r="L15" s="59">
        <v>44863</v>
      </c>
      <c r="M15" s="153"/>
      <c r="N15" s="53" t="s">
        <v>100</v>
      </c>
    </row>
    <row r="16" spans="1:15" ht="42" x14ac:dyDescent="0.15">
      <c r="B16" s="53"/>
      <c r="C16" s="53" t="s">
        <v>9</v>
      </c>
      <c r="D16" s="53" t="s">
        <v>91</v>
      </c>
      <c r="E16" s="53" t="s">
        <v>103</v>
      </c>
      <c r="F16" s="58">
        <v>44599</v>
      </c>
      <c r="G16" s="152">
        <v>0</v>
      </c>
      <c r="H16" s="59">
        <v>44649</v>
      </c>
      <c r="I16" s="153"/>
      <c r="J16" s="59">
        <v>44785</v>
      </c>
      <c r="K16" s="153"/>
      <c r="L16" s="59">
        <v>44863</v>
      </c>
      <c r="M16" s="153"/>
      <c r="N16" s="53" t="s">
        <v>104</v>
      </c>
    </row>
    <row r="17" spans="1:15" ht="42" x14ac:dyDescent="0.15">
      <c r="B17" s="53"/>
      <c r="C17" s="53" t="s">
        <v>117</v>
      </c>
      <c r="D17" s="53" t="s">
        <v>91</v>
      </c>
      <c r="E17" s="53" t="s">
        <v>115</v>
      </c>
      <c r="F17" s="58">
        <v>44599</v>
      </c>
      <c r="G17" s="152">
        <v>1</v>
      </c>
      <c r="H17" s="53"/>
      <c r="I17" s="153"/>
      <c r="J17" s="53"/>
      <c r="K17" s="153"/>
      <c r="L17" s="59">
        <v>44863</v>
      </c>
      <c r="M17" s="153"/>
      <c r="N17" s="53" t="s">
        <v>118</v>
      </c>
    </row>
    <row r="18" spans="1:15" ht="28" x14ac:dyDescent="0.15">
      <c r="B18" s="53"/>
      <c r="C18" s="53" t="s">
        <v>119</v>
      </c>
      <c r="D18" s="53" t="s">
        <v>91</v>
      </c>
      <c r="E18" s="53" t="s">
        <v>103</v>
      </c>
      <c r="F18" s="58">
        <v>44599</v>
      </c>
      <c r="G18" s="152">
        <v>0</v>
      </c>
      <c r="H18" s="59">
        <v>44649</v>
      </c>
      <c r="I18" s="153"/>
      <c r="J18" s="59">
        <v>44785</v>
      </c>
      <c r="K18" s="153"/>
      <c r="L18" s="59">
        <v>44863</v>
      </c>
      <c r="M18" s="153"/>
      <c r="N18" s="53" t="s">
        <v>100</v>
      </c>
      <c r="O18" s="53" t="s">
        <v>120</v>
      </c>
    </row>
    <row r="19" spans="1:15" ht="22" customHeight="1" x14ac:dyDescent="0.2">
      <c r="B19" s="155" t="s">
        <v>246</v>
      </c>
      <c r="C19" s="155"/>
      <c r="D19" s="155"/>
      <c r="E19" s="155"/>
      <c r="F19" s="155">
        <v>10</v>
      </c>
      <c r="G19" s="156">
        <f>SUM(G5:G18)</f>
        <v>7</v>
      </c>
      <c r="H19" s="155"/>
      <c r="I19" s="153"/>
      <c r="J19" s="53"/>
      <c r="K19" s="153"/>
      <c r="L19" s="53"/>
      <c r="M19" s="153"/>
      <c r="N19" s="53"/>
    </row>
    <row r="20" spans="1:15" ht="22" customHeight="1" x14ac:dyDescent="0.2">
      <c r="B20" s="155" t="s">
        <v>243</v>
      </c>
      <c r="C20" s="155"/>
      <c r="D20" s="155"/>
      <c r="E20" s="155"/>
      <c r="F20" s="157">
        <f>G19/F19</f>
        <v>0.7</v>
      </c>
      <c r="G20" s="156"/>
      <c r="H20" s="155"/>
      <c r="I20" s="153"/>
      <c r="J20" s="53"/>
      <c r="K20" s="153"/>
      <c r="L20" s="53"/>
      <c r="M20" s="153"/>
      <c r="N20" s="53"/>
    </row>
    <row r="21" spans="1:15" ht="17.25" customHeight="1" x14ac:dyDescent="0.15">
      <c r="A21" s="230" t="s">
        <v>121</v>
      </c>
      <c r="B21" s="230"/>
      <c r="C21" s="230"/>
      <c r="D21" s="53"/>
      <c r="E21" s="53"/>
      <c r="F21" s="53"/>
      <c r="G21" s="153"/>
      <c r="H21" s="53"/>
      <c r="I21" s="153"/>
      <c r="J21" s="53"/>
      <c r="K21" s="153"/>
      <c r="L21" s="53"/>
      <c r="M21" s="153"/>
      <c r="N21" s="53"/>
    </row>
    <row r="22" spans="1:15" x14ac:dyDescent="0.15">
      <c r="B22" s="53"/>
      <c r="C22" s="53"/>
      <c r="D22" s="53"/>
      <c r="E22" s="53"/>
      <c r="F22" s="53"/>
      <c r="G22" s="153"/>
      <c r="H22" s="53"/>
      <c r="I22" s="153"/>
      <c r="J22" s="53"/>
      <c r="K22" s="153"/>
      <c r="L22" s="53"/>
      <c r="M22" s="153"/>
      <c r="N22" s="53"/>
    </row>
    <row r="23" spans="1:15" x14ac:dyDescent="0.15">
      <c r="B23" s="53"/>
      <c r="C23" s="53"/>
      <c r="D23" s="53"/>
      <c r="E23" s="53"/>
      <c r="F23" s="53"/>
      <c r="G23" s="153"/>
      <c r="H23" s="53"/>
      <c r="I23" s="153"/>
      <c r="J23" s="53"/>
      <c r="K23" s="153"/>
      <c r="L23" s="53"/>
      <c r="M23" s="153"/>
      <c r="N23" s="53"/>
    </row>
    <row r="24" spans="1:15" x14ac:dyDescent="0.15">
      <c r="B24" s="53"/>
      <c r="C24" s="53"/>
      <c r="D24" s="53"/>
      <c r="E24" s="53"/>
      <c r="F24" s="53"/>
      <c r="G24" s="153"/>
      <c r="H24" s="53"/>
      <c r="I24" s="153"/>
      <c r="J24" s="53"/>
      <c r="K24" s="153"/>
      <c r="L24" s="53"/>
      <c r="M24" s="153"/>
      <c r="N24" s="53"/>
    </row>
    <row r="25" spans="1:15" x14ac:dyDescent="0.15">
      <c r="B25" s="53"/>
      <c r="C25" s="53"/>
      <c r="D25" s="53"/>
      <c r="E25" s="53"/>
      <c r="F25" s="53"/>
      <c r="G25" s="153"/>
      <c r="H25" s="53"/>
      <c r="I25" s="153"/>
      <c r="J25" s="53"/>
      <c r="K25" s="153"/>
      <c r="L25" s="53"/>
      <c r="M25" s="153"/>
      <c r="N25" s="53"/>
    </row>
    <row r="26" spans="1:15" x14ac:dyDescent="0.15">
      <c r="B26" s="53"/>
      <c r="C26" s="53"/>
      <c r="D26" s="53"/>
      <c r="E26" s="53"/>
      <c r="F26" s="53"/>
      <c r="G26" s="153"/>
      <c r="H26" s="53"/>
      <c r="I26" s="153"/>
      <c r="J26" s="53"/>
      <c r="K26" s="153"/>
      <c r="L26" s="53"/>
      <c r="M26" s="153"/>
      <c r="N26" s="53"/>
    </row>
    <row r="27" spans="1:15" x14ac:dyDescent="0.15">
      <c r="B27" s="53"/>
      <c r="C27" s="53"/>
      <c r="D27" s="53"/>
      <c r="E27" s="53"/>
      <c r="F27" s="53"/>
      <c r="G27" s="153"/>
      <c r="H27" s="53"/>
      <c r="I27" s="153"/>
      <c r="J27" s="53"/>
      <c r="K27" s="153"/>
      <c r="L27" s="53"/>
      <c r="M27" s="153"/>
      <c r="N27" s="53"/>
    </row>
    <row r="28" spans="1:15" x14ac:dyDescent="0.15">
      <c r="B28" s="53"/>
      <c r="C28" s="53"/>
      <c r="D28" s="53"/>
      <c r="E28" s="53"/>
      <c r="F28" s="53"/>
      <c r="G28" s="153"/>
      <c r="H28" s="53"/>
      <c r="I28" s="153"/>
      <c r="J28" s="53"/>
      <c r="K28" s="153"/>
      <c r="L28" s="53"/>
      <c r="M28" s="153"/>
      <c r="N28" s="53"/>
    </row>
    <row r="29" spans="1:15" x14ac:dyDescent="0.15">
      <c r="B29" s="53"/>
      <c r="C29" s="53"/>
      <c r="D29" s="53"/>
      <c r="E29" s="53"/>
      <c r="F29" s="53"/>
      <c r="G29" s="153"/>
      <c r="H29" s="53"/>
      <c r="I29" s="153"/>
      <c r="J29" s="53"/>
      <c r="K29" s="153"/>
      <c r="L29" s="53"/>
      <c r="M29" s="153"/>
      <c r="N29" s="53"/>
    </row>
    <row r="30" spans="1:15" x14ac:dyDescent="0.15">
      <c r="B30" s="53"/>
      <c r="C30" s="53"/>
      <c r="D30" s="53"/>
      <c r="E30" s="53"/>
      <c r="F30" s="53"/>
      <c r="G30" s="153"/>
      <c r="H30" s="53"/>
      <c r="I30" s="153"/>
      <c r="J30" s="53"/>
      <c r="K30" s="153"/>
      <c r="L30" s="53"/>
      <c r="M30" s="153"/>
      <c r="N30" s="53"/>
    </row>
    <row r="31" spans="1:15" x14ac:dyDescent="0.15">
      <c r="B31" s="53"/>
      <c r="C31" s="53"/>
      <c r="D31" s="53"/>
      <c r="E31" s="53"/>
      <c r="F31" s="53"/>
      <c r="G31" s="153"/>
      <c r="H31" s="53"/>
      <c r="I31" s="153"/>
      <c r="J31" s="53"/>
      <c r="K31" s="153"/>
      <c r="L31" s="53"/>
      <c r="M31" s="153"/>
      <c r="N31" s="53"/>
    </row>
    <row r="32" spans="1:15" x14ac:dyDescent="0.15">
      <c r="B32" s="53"/>
      <c r="C32" s="53"/>
      <c r="D32" s="53"/>
      <c r="E32" s="53"/>
      <c r="F32" s="53"/>
      <c r="G32" s="153"/>
      <c r="H32" s="53"/>
      <c r="I32" s="153"/>
      <c r="J32" s="53"/>
      <c r="K32" s="153"/>
      <c r="L32" s="53"/>
      <c r="M32" s="153"/>
      <c r="N32" s="53"/>
    </row>
    <row r="33" spans="2:14" x14ac:dyDescent="0.15">
      <c r="B33" s="53"/>
      <c r="C33" s="53"/>
      <c r="D33" s="53"/>
      <c r="E33" s="53"/>
      <c r="F33" s="53"/>
      <c r="G33" s="153"/>
      <c r="H33" s="53"/>
      <c r="I33" s="153"/>
      <c r="J33" s="53"/>
      <c r="K33" s="153"/>
      <c r="L33" s="53"/>
      <c r="M33" s="153"/>
      <c r="N33" s="53"/>
    </row>
    <row r="34" spans="2:14" x14ac:dyDescent="0.15">
      <c r="B34" s="53"/>
      <c r="C34" s="53"/>
      <c r="D34" s="53"/>
      <c r="E34" s="53"/>
      <c r="F34" s="53"/>
      <c r="G34" s="153"/>
      <c r="H34" s="53"/>
      <c r="I34" s="153"/>
      <c r="J34" s="53"/>
      <c r="K34" s="153"/>
      <c r="L34" s="53"/>
      <c r="M34" s="153"/>
      <c r="N34" s="53"/>
    </row>
    <row r="35" spans="2:14" x14ac:dyDescent="0.15">
      <c r="B35" s="53"/>
      <c r="C35" s="53"/>
      <c r="D35" s="53"/>
      <c r="E35" s="53"/>
      <c r="F35" s="53"/>
      <c r="G35" s="153"/>
      <c r="H35" s="53"/>
      <c r="I35" s="153"/>
      <c r="J35" s="53"/>
      <c r="K35" s="153"/>
      <c r="L35" s="53"/>
      <c r="M35" s="153"/>
      <c r="N35" s="53"/>
    </row>
  </sheetData>
  <mergeCells count="1">
    <mergeCell ref="A21:C21"/>
  </mergeCells>
  <pageMargins left="0.7" right="0.7" top="0.75" bottom="0.75" header="0.3" footer="0.3"/>
  <pageSetup scale="57" fitToHeight="0" orientation="portrait" r:id="rId1"/>
</worksheet>
</file>

<file path=docMetadata/LabelInfo.xml><?xml version="1.0" encoding="utf-8"?>
<clbl:labelList xmlns:clbl="http://schemas.microsoft.com/office/2020/mipLabelMetadata">
  <clbl:label id="{73f6646d-674a-42b3-b4bc-13429f02a60d}" enabled="1" method="Standard" siteId="{334c20a9-614f-4ea4-a007-b1c681f5207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Report</vt:lpstr>
      <vt:lpstr>HFC Expectations</vt:lpstr>
      <vt:lpstr>HD Chk List</vt:lpstr>
      <vt:lpstr>7 Step Chk list</vt:lpstr>
      <vt:lpstr>Chem Conc</vt:lpstr>
      <vt:lpstr>Pre-op Insp</vt:lpstr>
      <vt:lpstr>PEC Record</vt:lpstr>
      <vt:lpstr>'Chem Conc'!Print_Area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Stout</dc:creator>
  <cp:lastModifiedBy>Joe Stout</cp:lastModifiedBy>
  <cp:lastPrinted>2023-10-19T18:07:24Z</cp:lastPrinted>
  <dcterms:created xsi:type="dcterms:W3CDTF">2022-08-14T23:49:25Z</dcterms:created>
  <dcterms:modified xsi:type="dcterms:W3CDTF">2024-06-27T10:41:24Z</dcterms:modified>
</cp:coreProperties>
</file>